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1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auta" sheetId="5" r:id="rId5"/>
    <sheet name="szkody" sheetId="6" r:id="rId6"/>
    <sheet name="maszyny" sheetId="7" r:id="rId7"/>
    <sheet name="lokalizacje" sheetId="8" r:id="rId8"/>
  </sheets>
  <definedNames>
    <definedName name="Excel_BuiltIn__FilterDatabase_3">'elektronika '!$A$4:$IT$4</definedName>
    <definedName name="_xlnm.Print_Area" localSheetId="4">'auta'!$A$1:$X$20</definedName>
    <definedName name="_xlnm.Print_Area" localSheetId="1">'budynki'!$A$1:$X$49</definedName>
    <definedName name="_xlnm.Print_Area" localSheetId="2">'elektronika '!$A$1:$E$381</definedName>
    <definedName name="_xlnm.Print_Area" localSheetId="5">'szkody'!$A$1:$G$24</definedName>
  </definedNames>
  <calcPr fullCalcOnLoad="1"/>
</workbook>
</file>

<file path=xl/sharedStrings.xml><?xml version="1.0" encoding="utf-8"?>
<sst xmlns="http://schemas.openxmlformats.org/spreadsheetml/2006/main" count="1733" uniqueCount="717">
  <si>
    <t xml:space="preserve">Tabela nr 1 - Informacje ogólne do oceny ryzyka w Gminie Dywity </t>
  </si>
  <si>
    <t>L.p.</t>
  </si>
  <si>
    <t>Nazwa jednostki</t>
  </si>
  <si>
    <t>NIP</t>
  </si>
  <si>
    <t>REGON</t>
  </si>
  <si>
    <t xml:space="preserve">Adres </t>
  </si>
  <si>
    <t>Liczba pracowników</t>
  </si>
  <si>
    <t>Liczba uczniów/ wychowanków/ pensjonariuszy</t>
  </si>
  <si>
    <t>Urząd Gminy</t>
  </si>
  <si>
    <t>739-102-88-21</t>
  </si>
  <si>
    <t>000535592</t>
  </si>
  <si>
    <t>ul. Olsztyńska
 32 11-001 Dywity</t>
  </si>
  <si>
    <t>Przedszkole Samorządowe w Kieźlinach</t>
  </si>
  <si>
    <t>739-365-91-87</t>
  </si>
  <si>
    <t>510633791</t>
  </si>
  <si>
    <t xml:space="preserve"> ul. Ks. Jagałły 3 Kieźliny</t>
  </si>
  <si>
    <t>17</t>
  </si>
  <si>
    <t>Przedszkole Samorządowe w Dywitach</t>
  </si>
  <si>
    <t>739-334-51-58</t>
  </si>
  <si>
    <t>510633816</t>
  </si>
  <si>
    <t xml:space="preserve"> ul. Jana Pawła II 6 
11-001 Dywity,</t>
  </si>
  <si>
    <t>14</t>
  </si>
  <si>
    <t>Przedszkole Samorządowe w Słupach</t>
  </si>
  <si>
    <t>739-365-87-33</t>
  </si>
  <si>
    <t>510633800</t>
  </si>
  <si>
    <t xml:space="preserve">Słupy 43 
11-001 Dywity </t>
  </si>
  <si>
    <t>Szkoła Podstawowa w Bukwałdzie</t>
  </si>
  <si>
    <t>739-333-85-72</t>
  </si>
  <si>
    <t>001125695</t>
  </si>
  <si>
    <t xml:space="preserve">Bukwałd 39
11-001 Dywity </t>
  </si>
  <si>
    <t>16</t>
  </si>
  <si>
    <t>Szkoła Podstawowa w Spręcowo</t>
  </si>
  <si>
    <t>739-333-64-49</t>
  </si>
  <si>
    <t>001125726</t>
  </si>
  <si>
    <t>Spręcowo 2,
 11-001 Dywity</t>
  </si>
  <si>
    <t>18</t>
  </si>
  <si>
    <t>Zespół Szkół w Tuławkach</t>
  </si>
  <si>
    <t>739-334-14-62</t>
  </si>
  <si>
    <t>519538485</t>
  </si>
  <si>
    <t xml:space="preserve">Tuławki 31
11-001 Dywity </t>
  </si>
  <si>
    <t>49</t>
  </si>
  <si>
    <t>Zespół Szkół w Dywitach</t>
  </si>
  <si>
    <t>739-364-91-48</t>
  </si>
  <si>
    <t>280239273</t>
  </si>
  <si>
    <t xml:space="preserve"> ul. Spółdzielcza 4
11-001 Dywity,</t>
  </si>
  <si>
    <t>64</t>
  </si>
  <si>
    <t xml:space="preserve">Gminny Ośrodek Kultury </t>
  </si>
  <si>
    <t>739-30-29-411</t>
  </si>
  <si>
    <t>510292232</t>
  </si>
  <si>
    <t>ul. Olsztyńska 28, 11-001 DYWITY</t>
  </si>
  <si>
    <t xml:space="preserve">Gminny Ośrodek Pomocy Społecznej </t>
  </si>
  <si>
    <t>739-313-83-82</t>
  </si>
  <si>
    <t>004450734</t>
  </si>
  <si>
    <t>11-001 Dywity, Tuławki 10A</t>
  </si>
  <si>
    <t xml:space="preserve">Tabela nr 2 - Wykaz budynków i budowli w Gminie Dywity 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</si>
  <si>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</si>
  <si>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</si>
  <si>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</si>
  <si>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</si>
  <si>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</si>
  <si>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budynek zabytkowy, podlegający nadzorowi konserwatora zabytków?</t>
  </si>
  <si>
    <t>rok budowy</t>
  </si>
  <si>
    <t xml:space="preserve">suma ubezpieczenia </t>
  </si>
  <si>
    <t xml:space="preserve"> rodzaj wartości (księgowa brutto - KB / odtworzeniowa - O)</t>
  </si>
  <si>
    <t xml:space="preserve">zabezpieczenia
(znane zabiezpieczenia p-poż i przeciw kradzieżowe)                                       </t>
  </si>
  <si>
    <t>lokalizacja (adres)</t>
  </si>
  <si>
    <t>Rodzaj materiałów budowlanych, z jakich wykonano budynek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</si>
  <si>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</si>
  <si>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</si>
  <si>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</si>
  <si>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</si>
  <si>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</si>
  <si>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</si>
  <si>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</si>
  <si>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</si>
  <si>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</si>
  <si>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</si>
  <si>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</si>
  <si>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</si>
  <si>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</si>
  <si>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</si>
  <si>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Gminy</t>
  </si>
  <si>
    <t>Budynek Urzędu Gminy ul.Olsztyńska 32</t>
  </si>
  <si>
    <t>obiekt administracji publicznej</t>
  </si>
  <si>
    <t>tak</t>
  </si>
  <si>
    <t>nie</t>
  </si>
  <si>
    <t>modern. 2010r</t>
  </si>
  <si>
    <t>O*</t>
  </si>
  <si>
    <t>gaśnice, alarmy, Agencja Ochrony, częściowo kraty</t>
  </si>
  <si>
    <t>ul. Olsztyńska 32 11-001 Dywity</t>
  </si>
  <si>
    <t>cegła</t>
  </si>
  <si>
    <t>żelbetowe</t>
  </si>
  <si>
    <t>konstrukcja drewniana, żelbetonowe, dachówka</t>
  </si>
  <si>
    <t>dobry</t>
  </si>
  <si>
    <t>dostateczny</t>
  </si>
  <si>
    <t>ok.. 600,00</t>
  </si>
  <si>
    <t>Budynek Gminnego Ośrodka Sportu i Rekreacji</t>
  </si>
  <si>
    <t>obiekt sportowy</t>
  </si>
  <si>
    <t>modern. 2006r</t>
  </si>
  <si>
    <t xml:space="preserve">KB </t>
  </si>
  <si>
    <t>gaśnice, alarmy,podwójne drzwi wejściowe</t>
  </si>
  <si>
    <t>ul. Różana 2a 11-001 Dywity</t>
  </si>
  <si>
    <t>drewniany</t>
  </si>
  <si>
    <t>konstrukcja drewniana, blacha</t>
  </si>
  <si>
    <t>Budynek gospodarczy GOSiR w Dywitach</t>
  </si>
  <si>
    <t>pomieszczenie gospodarcze</t>
  </si>
  <si>
    <t>nadzór pracowniczy</t>
  </si>
  <si>
    <t>brak</t>
  </si>
  <si>
    <t>nie dotyczy</t>
  </si>
  <si>
    <t>Budynek Zespołu Szkół w Dywitach</t>
  </si>
  <si>
    <t>szkoła</t>
  </si>
  <si>
    <t>modern. 2010r modern. 2014r</t>
  </si>
  <si>
    <t>gaśnice, alarmy, hydranty wew.</t>
  </si>
  <si>
    <t>ul. Spółdzielcza 4</t>
  </si>
  <si>
    <t>gazobeton</t>
  </si>
  <si>
    <t>konstrukcja drewniana, żelbetonowe, papa, blacha</t>
  </si>
  <si>
    <t>3 i 4</t>
  </si>
  <si>
    <t>Budynek nr 1 Szkoły Podstawowej w Spręcowie</t>
  </si>
  <si>
    <t>gminna ewidencja zabytków</t>
  </si>
  <si>
    <t>brak danych ok.. 1930</t>
  </si>
  <si>
    <t>gaśnice, czujniki dymu, system oddymiania, hydranty wew.</t>
  </si>
  <si>
    <t>Spręcowo 2</t>
  </si>
  <si>
    <t>konstrukcja drewniana, dachówka</t>
  </si>
  <si>
    <t>brak danych ok..200,0</t>
  </si>
  <si>
    <t>Budynek nr 2 Szkoły Podstawowej w Spręcowie</t>
  </si>
  <si>
    <t>rozbud. 2011r modern. 2014r</t>
  </si>
  <si>
    <t>gaśnice</t>
  </si>
  <si>
    <t>konstrukcja drewniana, blachodachówka</t>
  </si>
  <si>
    <t>Budynek Przedszkola w Słupach 43</t>
  </si>
  <si>
    <t>przedszkole</t>
  </si>
  <si>
    <t>wojewódzka ewidencja zabytków</t>
  </si>
  <si>
    <t>XIX w.</t>
  </si>
  <si>
    <t>gaśnice, alarmy, hydranty</t>
  </si>
  <si>
    <t>Słupy 43</t>
  </si>
  <si>
    <t>konstrukcja drewniana, papa</t>
  </si>
  <si>
    <t>Budynek Zespołu Szkół w Tuławkach 31</t>
  </si>
  <si>
    <t>mod. 2005/2006</t>
  </si>
  <si>
    <t>gaśnice, hydranty wewnętrzne</t>
  </si>
  <si>
    <t>Tuławki 31</t>
  </si>
  <si>
    <t>brak danych ok..1800,0</t>
  </si>
  <si>
    <t xml:space="preserve">Budynek Sali gimnastycznej ZS Tuławki  </t>
  </si>
  <si>
    <t>Budynek GOPS w Tuławkach</t>
  </si>
  <si>
    <t>moder. 2009</t>
  </si>
  <si>
    <t>gaśnice, monitoring</t>
  </si>
  <si>
    <t>Tuławki 10a</t>
  </si>
  <si>
    <t>Budynek przedszkole w Kieźlinach</t>
  </si>
  <si>
    <t>rozbud. 2010r</t>
  </si>
  <si>
    <t>UL.Jagałły 3; 10-371 Olsztyn</t>
  </si>
  <si>
    <t>brak danych ok..180,0</t>
  </si>
  <si>
    <t>Budynek GOK w Dywitach</t>
  </si>
  <si>
    <t>ośrodek kultury</t>
  </si>
  <si>
    <t>ul. OlsztyńskA 28</t>
  </si>
  <si>
    <t>mur "pruski"</t>
  </si>
  <si>
    <t>Budynek Szkoły Podstawowej we Frączkach</t>
  </si>
  <si>
    <t>Frączki 4</t>
  </si>
  <si>
    <t>brak danych ok..280,0</t>
  </si>
  <si>
    <t>Budynek Przedszkola w Dywitach</t>
  </si>
  <si>
    <t>modern. 2009r</t>
  </si>
  <si>
    <t>ul. Jana Pawła II 6; 11-001 Dywity</t>
  </si>
  <si>
    <t>brak danych ok..150,0</t>
  </si>
  <si>
    <t>Budynek nr 1 Szkoły Podstawowej w Bukwałdzie</t>
  </si>
  <si>
    <t>Bukwałd 39</t>
  </si>
  <si>
    <t>Budynek nr 2 Szkoły Podstawowej w Bukwałdzie</t>
  </si>
  <si>
    <t>Bukwałd 39a</t>
  </si>
  <si>
    <t>Budynek gospodarczy Szkoły Podstawowej w Bukwałdzie</t>
  </si>
  <si>
    <t>nie występuje</t>
  </si>
  <si>
    <t>brak danych ok..50,0</t>
  </si>
  <si>
    <t>Budynek OSP Brąswałd</t>
  </si>
  <si>
    <t>remiza strażacka</t>
  </si>
  <si>
    <t>modern. 2008r</t>
  </si>
  <si>
    <t>Brąswałd 8a</t>
  </si>
  <si>
    <t>Budynek OSP Kieźliny</t>
  </si>
  <si>
    <t>rozbud. 2011r</t>
  </si>
  <si>
    <t>gaśnice, kraty</t>
  </si>
  <si>
    <t>ul. Jagałły 3a; 10-371 Olsztyn</t>
  </si>
  <si>
    <t>drewno, żelbeton</t>
  </si>
  <si>
    <t>zły</t>
  </si>
  <si>
    <t>Budynek OSP Tuławki</t>
  </si>
  <si>
    <t>brak danych ok.. 1980</t>
  </si>
  <si>
    <t>Tuławki 15 b</t>
  </si>
  <si>
    <t>gazbeton</t>
  </si>
  <si>
    <t>Budynek świetlicy Spręcowo</t>
  </si>
  <si>
    <t>świetlica wiejska</t>
  </si>
  <si>
    <t>Spręcowo 106</t>
  </si>
  <si>
    <t>Budynek świetlicy w Tuławkach</t>
  </si>
  <si>
    <t>Tuławki 14</t>
  </si>
  <si>
    <t>Budynek świetlicy w Gadach (1/2 budynku)</t>
  </si>
  <si>
    <t>Gady 24a</t>
  </si>
  <si>
    <t>Żelbetonowa, papa</t>
  </si>
  <si>
    <t>Ośrodek Rzemiosł Zapomnianych w Gadach</t>
  </si>
  <si>
    <t>Gady 47a</t>
  </si>
  <si>
    <t>brak danych ok..250,0</t>
  </si>
  <si>
    <t>Budynek świetlicy we Frączkach</t>
  </si>
  <si>
    <t>Frączki 11</t>
  </si>
  <si>
    <t>konstrukcja drewniana, eternit</t>
  </si>
  <si>
    <t>Budynek świetlicy w Ługwałdzie</t>
  </si>
  <si>
    <t>Ługwałd 11</t>
  </si>
  <si>
    <t>Budynek świetlicy w Bukwałdzie</t>
  </si>
  <si>
    <t>Bukwałd 12</t>
  </si>
  <si>
    <t>Budynek świetlicy w Barkwedzie</t>
  </si>
  <si>
    <t>Barkweda 14</t>
  </si>
  <si>
    <t>Budynek mieszkalny Spręcowo 37</t>
  </si>
  <si>
    <t>mieszkania, sklep</t>
  </si>
  <si>
    <t>Spręcowo 37</t>
  </si>
  <si>
    <t>Budynek świetlicy Sętal 24</t>
  </si>
  <si>
    <t>Sętal 24</t>
  </si>
  <si>
    <t>Dachówka</t>
  </si>
  <si>
    <t>Budynek świetlicy Sętal 25</t>
  </si>
  <si>
    <t>Sętal 25</t>
  </si>
  <si>
    <t>Papa</t>
  </si>
  <si>
    <t>Budynek świetlicy Myki 18</t>
  </si>
  <si>
    <t>Myki 18</t>
  </si>
  <si>
    <t>Budynek świetlicy w Różnowie 17</t>
  </si>
  <si>
    <t>Różnowo 17</t>
  </si>
  <si>
    <t>Budynek ZOZ Tuławki</t>
  </si>
  <si>
    <t>budynek opieki zdrowotnej</t>
  </si>
  <si>
    <t>modern. 2011</t>
  </si>
  <si>
    <t>Tuławki 37</t>
  </si>
  <si>
    <t>j.w.</t>
  </si>
  <si>
    <t>Targowisko Wiejskie w Dywitach</t>
  </si>
  <si>
    <t>budynek usługowy</t>
  </si>
  <si>
    <t>modern. 2013r.</t>
  </si>
  <si>
    <t>ul.Jana Pawła II 2H; 11-001 Dywity</t>
  </si>
  <si>
    <t>konstrukcja drewniana</t>
  </si>
  <si>
    <t>konstrukcja drewniana dachówka</t>
  </si>
  <si>
    <t>dobra</t>
  </si>
  <si>
    <t>Kompleks moje Boisko Orlik w Kieźlinach</t>
  </si>
  <si>
    <t xml:space="preserve">obiekt sportowy </t>
  </si>
  <si>
    <t>gaśnice, hydrant zewnetrzny</t>
  </si>
  <si>
    <t>Kieżliny 1B; 10-371  Olsztyn</t>
  </si>
  <si>
    <t xml:space="preserve">konstrukcja drewniana blachodachówka </t>
  </si>
  <si>
    <t>Boisko wielofunkcyjne w Dywitach</t>
  </si>
  <si>
    <t xml:space="preserve">Przystań Kajajkowa Brąswałd </t>
  </si>
  <si>
    <t xml:space="preserve">pomost z małą architektura </t>
  </si>
  <si>
    <t>dz. nr 225  obręb Brąswałd</t>
  </si>
  <si>
    <t>Teren rekreacyjny -jezioro w Dywitach</t>
  </si>
  <si>
    <t xml:space="preserve">pomost </t>
  </si>
  <si>
    <t xml:space="preserve">tak </t>
  </si>
  <si>
    <t>dz. nr 295  obręb Dywity</t>
  </si>
  <si>
    <t>Pomost drewniany na jeziorze Wadąg przy plaży w Słupach</t>
  </si>
  <si>
    <t>pomost drewniany</t>
  </si>
  <si>
    <t>jezioro Wadąg</t>
  </si>
  <si>
    <t>Budynek Brąswałd 18 kolektor słoneczny wartość 88 266,01</t>
  </si>
  <si>
    <t>obiekt kulturalno - oświatowy</t>
  </si>
  <si>
    <t>1930 modernizacja 2009</t>
  </si>
  <si>
    <t xml:space="preserve"> Brąswałd 18</t>
  </si>
  <si>
    <t xml:space="preserve">konstrukcja drewniana dachówka </t>
  </si>
  <si>
    <t>Kieźliny ul. Staffa 3/22</t>
  </si>
  <si>
    <t xml:space="preserve">biblioteka </t>
  </si>
  <si>
    <t xml:space="preserve">cegła </t>
  </si>
  <si>
    <t>żelbetowy</t>
  </si>
  <si>
    <t>Budynek świetlicy w Nowych Włókach</t>
  </si>
  <si>
    <t>Nowe Włóki 5a</t>
  </si>
  <si>
    <t>RAZEM</t>
  </si>
  <si>
    <t xml:space="preserve">Tabela nr 3 - Wykaz sprzętu elektronicznego w Gminie Dywity 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</si>
  <si>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</si>
  <si>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</si>
  <si>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</si>
  <si>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</si>
  <si>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</si>
  <si>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Zestaw komputerowy</t>
  </si>
  <si>
    <t>Centrala PMS-08</t>
  </si>
  <si>
    <t xml:space="preserve">ACT Tester z wyświetlaczem </t>
  </si>
  <si>
    <t xml:space="preserve">Pamięć FD 16 </t>
  </si>
  <si>
    <t>Identyfikator PTS 701/k do sieci</t>
  </si>
  <si>
    <t>Telewizor LCD LE 40C550</t>
  </si>
  <si>
    <t>Kserokopiarka Canon IR 2520</t>
  </si>
  <si>
    <t>Telewizor</t>
  </si>
  <si>
    <t>Kserokopiarka</t>
  </si>
  <si>
    <t>Drukarka</t>
  </si>
  <si>
    <t>Urządzenie wielofunkcyjne</t>
  </si>
  <si>
    <t>zestaw komputerowy</t>
  </si>
  <si>
    <t>Drukarka wielolunkcyjna</t>
  </si>
  <si>
    <t>kserokopiarka Kiocera</t>
  </si>
  <si>
    <t>Zasilacz serwerowy</t>
  </si>
  <si>
    <t>Modem 6 szt</t>
  </si>
  <si>
    <t>komputer</t>
  </si>
  <si>
    <t xml:space="preserve">komputer HP 6000 8400 </t>
  </si>
  <si>
    <t>komputer HP 6000 e5700 win 6 szt</t>
  </si>
  <si>
    <t>drukarka</t>
  </si>
  <si>
    <t>Monitor</t>
  </si>
  <si>
    <t>niszczarka</t>
  </si>
  <si>
    <t>Niszczarka</t>
  </si>
  <si>
    <t>Infokiosk</t>
  </si>
  <si>
    <t>Kopiarka Konica-Minolta</t>
  </si>
  <si>
    <t>Urządzenia sieciowe (Netgear, Switch 48x1GB 4xSFR+)</t>
  </si>
  <si>
    <t>Komputer DELL</t>
  </si>
  <si>
    <t>Ekran diodowy reklamowo-informacyjny</t>
  </si>
  <si>
    <t>2. Przedszkole Samorządowe w Kieźlinach</t>
  </si>
  <si>
    <t>Komputer</t>
  </si>
  <si>
    <t>Cyfrowy system wielofunkcyjny SHARP MX - B200</t>
  </si>
  <si>
    <t>Komputer HP-674</t>
  </si>
  <si>
    <t>Monitor SAMSUNG</t>
  </si>
  <si>
    <t>Zestaw: Komputer SLC Home 57, monitor Philips, klawiatura, mysz, pakiet OLP OfficeStol 2013.</t>
  </si>
  <si>
    <t>Niszczarka SIGMA PCC 51</t>
  </si>
  <si>
    <t>3. Przedszkole Samorządowe w Dywitach</t>
  </si>
  <si>
    <t>Komputer HP  DVD+/-RW W7Pro=XPPro</t>
  </si>
  <si>
    <t>Monitor 22" TFT Philips 220c1</t>
  </si>
  <si>
    <t xml:space="preserve">Drukarka laserowa kolorowa Samsung CLP-315 </t>
  </si>
  <si>
    <t>Komputer HP  Pavilion p6-2110ewi3-2120 4GB 1TB HD7450-1GB W7HP</t>
  </si>
  <si>
    <t>Monitor 23" LED HP 2311xSE</t>
  </si>
  <si>
    <t>Wieża Philips DCM 3020/12  3 szt. /zakup rady rodziców/</t>
  </si>
  <si>
    <t>Rzutnik</t>
  </si>
  <si>
    <t>4. Przedszkole Samorządowe w Słupach</t>
  </si>
  <si>
    <t>Zestaw komputerowy CELETRON?4/250/WHP/21,5/DR</t>
  </si>
  <si>
    <t>Telewizor TV LG 32, LK450mLCD</t>
  </si>
  <si>
    <t>Kserokopiarka Ricoh</t>
  </si>
  <si>
    <t>5. Szkoła Podstawowa w Bukwałdzie</t>
  </si>
  <si>
    <t>Kserokopiarka Sharp</t>
  </si>
  <si>
    <t>Zestaw komputerowy NTT</t>
  </si>
  <si>
    <t>6. Szkoła Podstawowa w Spręcowo</t>
  </si>
  <si>
    <t>Kserokopiarka Conica</t>
  </si>
  <si>
    <t>Zestaw komputerowy (sekretariat)</t>
  </si>
  <si>
    <t>Komputer A1452GB</t>
  </si>
  <si>
    <t>Telewizor samsung VE 32 F 5500</t>
  </si>
  <si>
    <t>Projektor BenQ</t>
  </si>
  <si>
    <t>7. Zespół Szkół w Tuławkach</t>
  </si>
  <si>
    <t>Filia Szkoła Podstawowa w Frączkach</t>
  </si>
  <si>
    <t>zestaw komputerowy Win 7</t>
  </si>
  <si>
    <t>telefaks</t>
  </si>
  <si>
    <t>kserokopiarka CANON</t>
  </si>
  <si>
    <t xml:space="preserve">Pracownia językowa 10 stanowisk </t>
  </si>
  <si>
    <t>Tablica inter. MyBoard 84 DTO-i78 C</t>
  </si>
  <si>
    <t>projektor BenQ MX505</t>
  </si>
  <si>
    <t>Zespół Szkół w Tuławkach - Szkoła Podstawowa</t>
  </si>
  <si>
    <t>wieża mikoxl</t>
  </si>
  <si>
    <t>kolumna estradowa - 2 sztuki</t>
  </si>
  <si>
    <t>kserokopiarka Canon IR 2270</t>
  </si>
  <si>
    <t>Zespół Szkół w Tuławkach - Gimnazjum</t>
  </si>
  <si>
    <t>projektor ben  ms 510</t>
  </si>
  <si>
    <t>8. Zespół Szkół w Dywitach</t>
  </si>
  <si>
    <t>Zespół Szkół w Dywitach - Gimnazjum Publiczna</t>
  </si>
  <si>
    <t>IBM - komputer</t>
  </si>
  <si>
    <t>Zestaw komputerowy (poleasingowy)</t>
  </si>
  <si>
    <t>zestaw komputerowy (poleasingowy)</t>
  </si>
  <si>
    <t xml:space="preserve">komputer DELL Optiplex (poleasingowy) - zestaw </t>
  </si>
  <si>
    <t>urządzenie wielofunkcyjne Minolta</t>
  </si>
  <si>
    <t>wieża LG</t>
  </si>
  <si>
    <t>kserokopiarka CANON IR 2520</t>
  </si>
  <si>
    <t>komputer DELL Otiplex 755</t>
  </si>
  <si>
    <t>Panel LCD 20" DELL</t>
  </si>
  <si>
    <t>projektor BENQ Mx 520</t>
  </si>
  <si>
    <t>projektor BENQ PJ mx 522</t>
  </si>
  <si>
    <t>komputer Dell Optiplex</t>
  </si>
  <si>
    <t>panel LCD 18,5 LG led</t>
  </si>
  <si>
    <t>Zespół Szkół w Dywitach - Szkoła Podstawowa im. Gazety Olsztyńskiej</t>
  </si>
  <si>
    <t>Kserokopiarka Canon iR2520</t>
  </si>
  <si>
    <t>Drukarka OKI B430 DN - Euro</t>
  </si>
  <si>
    <t>Drukarka HP OfficeJet</t>
  </si>
  <si>
    <t>Laminator OpuP</t>
  </si>
  <si>
    <t>projektor Benq</t>
  </si>
  <si>
    <t>DVD</t>
  </si>
  <si>
    <t>kserokopiarka CANON IR 1022iF</t>
  </si>
  <si>
    <t xml:space="preserve">telewizor TV 3D LED </t>
  </si>
  <si>
    <t>komputer SLC PRIME i 10 HD</t>
  </si>
  <si>
    <t>komputer DELL Gx620TPN</t>
  </si>
  <si>
    <t xml:space="preserve">komputer DELL Optiplex </t>
  </si>
  <si>
    <t xml:space="preserve">rzutnik </t>
  </si>
  <si>
    <t>tablica WIT</t>
  </si>
  <si>
    <t>rzutnik MULTI 01</t>
  </si>
  <si>
    <t>projektor NEC V 260</t>
  </si>
  <si>
    <t xml:space="preserve">tablica interaktywna </t>
  </si>
  <si>
    <t>tablica interaktywna ESPRIT</t>
  </si>
  <si>
    <t>projektor multimedialny NEC</t>
  </si>
  <si>
    <t xml:space="preserve">projektor multimedialny </t>
  </si>
  <si>
    <t>rzutnik</t>
  </si>
  <si>
    <t xml:space="preserve">9. Gminny Ośrodke Kultury </t>
  </si>
  <si>
    <t>zestaw komputerowy ACER E5700</t>
  </si>
  <si>
    <t>zestaw komputerowy HP G62</t>
  </si>
  <si>
    <t>zestaw komputerowy FUJITSU Lifebook AH 531</t>
  </si>
  <si>
    <t>zestaw komputerowy ASUS</t>
  </si>
  <si>
    <t>zestaw komputerowy HP 6005</t>
  </si>
  <si>
    <t>drukarka Laser Jet CP1025</t>
  </si>
  <si>
    <t>urządzenie wielofunkcyjne</t>
  </si>
  <si>
    <t>monitor SAMSUNG LS 19B150NS/EN</t>
  </si>
  <si>
    <t>komputer PC NTT G620/4GB/500</t>
  </si>
  <si>
    <t>zestaw komputerowy nr 80168004096 +monitor</t>
  </si>
  <si>
    <t>zestaw komputerowy nr 80174004190</t>
  </si>
  <si>
    <t>zestaw komputerowy nr 80156003855</t>
  </si>
  <si>
    <t>zestaw komputerowy nr 801740004189</t>
  </si>
  <si>
    <t>zestaw komputerowy nr 8016800408210</t>
  </si>
  <si>
    <t>zestaw komputerowy nr 80174004213</t>
  </si>
  <si>
    <t>zestaw komputerowy nr 80174004218</t>
  </si>
  <si>
    <t>drukarka nr DSCX 4720FNBSA</t>
  </si>
  <si>
    <t>projektor DELL 12095</t>
  </si>
  <si>
    <t>urządzenie dla niepełnosprawnych (5 elementów)</t>
  </si>
  <si>
    <t>zestaw komputerowy  FUJITSU LIFEBOOK AH532/G21 GL AH532MPAB2PL</t>
  </si>
  <si>
    <t>komputer ACER AIO Z1620</t>
  </si>
  <si>
    <t>Zestaw komputerowy - UG Dywity pok. 21</t>
  </si>
  <si>
    <t>Kserokopiarka Canon IR 1022A</t>
  </si>
  <si>
    <t>Zestaw komputerowy CRZL-4-0907 4-49-491/2014</t>
  </si>
  <si>
    <t>Zestaw komputerowy CRZL-4-908 4-49-491/2014</t>
  </si>
  <si>
    <t>Centrala PMS-08 2x6</t>
  </si>
  <si>
    <t>Centrala telefoniczna PMS 2x6</t>
  </si>
  <si>
    <t>Urządzenie wielofunkcyjne HP 8500</t>
  </si>
  <si>
    <t>Zestaw komputerowy 8000E CMTE 8500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</si>
  <si>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</si>
  <si>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Nawigacja samochodowa</t>
  </si>
  <si>
    <t>Kalkulator 304 Ts -rolka</t>
  </si>
  <si>
    <t>Kasa fiskalna</t>
  </si>
  <si>
    <t>Komputer Notebook Dell</t>
  </si>
  <si>
    <t>Aparat cyfrowy S 1700 +akcesoria</t>
  </si>
  <si>
    <t>Kalkulator Citizen Cx-123A/ii</t>
  </si>
  <si>
    <t>LAPTOP Not Dell M501R-elb</t>
  </si>
  <si>
    <t xml:space="preserve">projektor </t>
  </si>
  <si>
    <t>Mikser – zestaw przenośny</t>
  </si>
  <si>
    <t>Aparat fotograficzny</t>
  </si>
  <si>
    <t>Telefon Panasonic</t>
  </si>
  <si>
    <t>Laptop</t>
  </si>
  <si>
    <t>Cyfrowe programatory astronomiczne 3 szt.</t>
  </si>
  <si>
    <t>Kalkulator Casio</t>
  </si>
  <si>
    <t>Radio</t>
  </si>
  <si>
    <t>Skaner częstotliwości</t>
  </si>
  <si>
    <t xml:space="preserve">Telefon </t>
  </si>
  <si>
    <t>Notebook Dell</t>
  </si>
  <si>
    <t>Telefon bezprzewodowy</t>
  </si>
  <si>
    <t>Telefon</t>
  </si>
  <si>
    <t xml:space="preserve">Tablet </t>
  </si>
  <si>
    <t>Pamięci masowe (NAS)</t>
  </si>
  <si>
    <t>Kalkulator</t>
  </si>
  <si>
    <t>Projektor BENQ MS 500+</t>
  </si>
  <si>
    <t>Ekran multimedialny</t>
  </si>
  <si>
    <t>Radiomagnetofon SONY</t>
  </si>
  <si>
    <t>Aparat cyfrowy NIKON VMA990E1 COOLPIX</t>
  </si>
  <si>
    <t>Zestaw: Laptop Not Lenovo Essential B 590 15,6", torba, pakiet OLP OfficeStol 2013.</t>
  </si>
  <si>
    <t>laptop</t>
  </si>
  <si>
    <t xml:space="preserve">brak danych </t>
  </si>
  <si>
    <t xml:space="preserve">cena rynkowa </t>
  </si>
  <si>
    <t>radiomagnetofon</t>
  </si>
  <si>
    <t>Telefon Nokia</t>
  </si>
  <si>
    <t>System bezprzewodowy SHURE PG 24 E/PG 56-T10-mikrofon</t>
  </si>
  <si>
    <t>Laptop TOSHIBA</t>
  </si>
  <si>
    <t>Projektor EPSON</t>
  </si>
  <si>
    <t>Laptop KASUNO</t>
  </si>
  <si>
    <t>Laptop HP</t>
  </si>
  <si>
    <t>Rzutnik multimedialny</t>
  </si>
  <si>
    <t>Sprzęt nagłaśniający</t>
  </si>
  <si>
    <t xml:space="preserve">Aparat fotograficzny Fuji FinepiX BLA </t>
  </si>
  <si>
    <t>Notebook Toshiba</t>
  </si>
  <si>
    <t>projektor benq MS513</t>
  </si>
  <si>
    <t>notebook Gompay Pentium</t>
  </si>
  <si>
    <t>instrument klawiszowy Yamaha Portatone</t>
  </si>
  <si>
    <t>Laptop Lenowo</t>
  </si>
  <si>
    <t>aparat cyfrowy AGFA Selecta 16-3D</t>
  </si>
  <si>
    <t>projektor BENQ MS510</t>
  </si>
  <si>
    <t>notebook toshiba</t>
  </si>
  <si>
    <t>notebook Acer PackardBell TS11-HR-077PL</t>
  </si>
  <si>
    <t>notebook Toshiba</t>
  </si>
  <si>
    <t>netebook Acer</t>
  </si>
  <si>
    <t>Radiomagnetofon - Grundig 2 szt</t>
  </si>
  <si>
    <t xml:space="preserve">notebook Lenovo </t>
  </si>
  <si>
    <t>Notebook</t>
  </si>
  <si>
    <t>cyfrowy aparat Samsung</t>
  </si>
  <si>
    <t xml:space="preserve"> philips radioodtwarzacz</t>
  </si>
  <si>
    <t>tablica interaktywna z oprogamowaniem +wideoprojektor</t>
  </si>
  <si>
    <t>radiootwarzacz Philips</t>
  </si>
  <si>
    <t>radiootwarzacz Grundig RCD 1440 chrom</t>
  </si>
  <si>
    <t>Radiomagnetofon Grundig</t>
  </si>
  <si>
    <t>UPS APC 700VA BE700-CP</t>
  </si>
  <si>
    <t>Grundig RR - cd 2700 mp3</t>
  </si>
  <si>
    <t>telefon NOKIA 301</t>
  </si>
  <si>
    <t>telefon NOKIA lumia</t>
  </si>
  <si>
    <t>Rzutnik LG 2 szt.</t>
  </si>
  <si>
    <t>Laptop Samsung</t>
  </si>
  <si>
    <t>radiomagnetofo Philipse</t>
  </si>
  <si>
    <t>konsola xbox 360</t>
  </si>
  <si>
    <t>kamera do wideorozmów</t>
  </si>
  <si>
    <t xml:space="preserve">Laptop </t>
  </si>
  <si>
    <t>Laptop Dell</t>
  </si>
  <si>
    <t>aparat cyfrowy BENQ E 1220</t>
  </si>
  <si>
    <t xml:space="preserve">laptop SAMSUNG series 5 NP. </t>
  </si>
  <si>
    <t>camera video SONY HDR-CX-190</t>
  </si>
  <si>
    <t>laptop TOSHIBA SATELITE C850-16W</t>
  </si>
  <si>
    <t>radiomagnetofon JVS</t>
  </si>
  <si>
    <t>YAMAHA PSR-S650 PORTATONE</t>
  </si>
  <si>
    <t>laptop ASUS x551CA-SX024V</t>
  </si>
  <si>
    <t>tablet 10" ASUS Transformer</t>
  </si>
  <si>
    <t>terminal mobilny ACER TMB 113E</t>
  </si>
  <si>
    <t>Laptop Samsung z oprogramowaniem</t>
  </si>
  <si>
    <t>Wykaz monitoringu wizyjnego</t>
  </si>
  <si>
    <t>Zestaw monitorujący</t>
  </si>
  <si>
    <t>Monitoring CCTV</t>
  </si>
  <si>
    <t>3. Zespół Szkół w Tuławkach</t>
  </si>
  <si>
    <t>Rejestrator, 3 kamery zewnętrzne, 4 kamery wewnętrzne  BOSCH 600</t>
  </si>
  <si>
    <t>4. Zespół Szkół w Dywitach</t>
  </si>
  <si>
    <t>Kamera VECC995 - wewnętrzna</t>
  </si>
  <si>
    <t>Cyfrowy rejestrator 16 kanałów +dysk</t>
  </si>
  <si>
    <t>Razem sprzęt stacjonarny</t>
  </si>
  <si>
    <t>Razem sprzęt przenośny</t>
  </si>
  <si>
    <t>Razem monitoring wizyjny</t>
  </si>
  <si>
    <t xml:space="preserve"> </t>
  </si>
  <si>
    <t>Tabela nr 4</t>
  </si>
  <si>
    <t>INFORMACJA O MAJĄTKU TRWAŁYM</t>
  </si>
  <si>
    <t>Jednostka</t>
  </si>
  <si>
    <t>Urządzenia i wyposażenie</t>
  </si>
  <si>
    <t>W tym zbiory bibioteczne</t>
  </si>
  <si>
    <t xml:space="preserve">Gminny Ośrdek Kultury </t>
  </si>
  <si>
    <t>Razem</t>
  </si>
  <si>
    <t xml:space="preserve">Tabela nr 5 - Wykaz pojazdów w Gminie Dywity 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</si>
  <si>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</si>
  <si>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</si>
  <si>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</si>
  <si>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</si>
  <si>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</si>
  <si>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</si>
  <si>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</si>
  <si>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</si>
  <si>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</si>
  <si>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</si>
  <si>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</si>
  <si>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</si>
  <si>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</si>
  <si>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</si>
  <si>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Zabezpieczenia przeciwkradzieżowe</t>
  </si>
  <si>
    <t>Suma ubezpieczenia (wartość pojazdu z VAT)</t>
  </si>
  <si>
    <t>Okres ubezpieczenia OC i NW</t>
  </si>
  <si>
    <t>Okres ubezpieczenia AC i KR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</si>
  <si>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</si>
  <si>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</si>
  <si>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</si>
  <si>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</si>
  <si>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</si>
  <si>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</si>
  <si>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</si>
  <si>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>Renault</t>
  </si>
  <si>
    <t xml:space="preserve">Traffic </t>
  </si>
  <si>
    <t>VF1JLAHA68V323646</t>
  </si>
  <si>
    <t>NOL04412</t>
  </si>
  <si>
    <t>Osobowy,do przewozu os. niepełnosprawnych</t>
  </si>
  <si>
    <t>-</t>
  </si>
  <si>
    <t>NIE</t>
  </si>
  <si>
    <t xml:space="preserve"> 17.07.2015</t>
  </si>
  <si>
    <t>16.07.2016</t>
  </si>
  <si>
    <t>x</t>
  </si>
  <si>
    <t xml:space="preserve">Mercedes Benz </t>
  </si>
  <si>
    <t>LP 709</t>
  </si>
  <si>
    <t>Nr podw. 31405314451440</t>
  </si>
  <si>
    <t>NOL98CF</t>
  </si>
  <si>
    <t>Specjalny – pożarniczy</t>
  </si>
  <si>
    <t>15.01.2015</t>
  </si>
  <si>
    <t>14.01.2016</t>
  </si>
  <si>
    <t>Mercedes Benz</t>
  </si>
  <si>
    <t xml:space="preserve"> LFKF608 </t>
  </si>
  <si>
    <t>Nr podw. 31408310976520</t>
  </si>
  <si>
    <t>NOL52EC</t>
  </si>
  <si>
    <t xml:space="preserve"> 04.01.2015</t>
  </si>
  <si>
    <t>03.01.2016</t>
  </si>
  <si>
    <t xml:space="preserve">STAR </t>
  </si>
  <si>
    <t>Nr podw. 59981</t>
  </si>
  <si>
    <t>OLB 788X</t>
  </si>
  <si>
    <t xml:space="preserve"> 01.01.2015</t>
  </si>
  <si>
    <t>31.12.2015</t>
  </si>
  <si>
    <t>MAN TGM</t>
  </si>
  <si>
    <t>13.290 4x4</t>
  </si>
  <si>
    <t>WMAN36ZZ1BY265972</t>
  </si>
  <si>
    <t>NOL30078</t>
  </si>
  <si>
    <t>19.09.2015</t>
  </si>
  <si>
    <t>18.09.2016</t>
  </si>
  <si>
    <t>Niewiadów</t>
  </si>
  <si>
    <t>B750-7B-D2013V</t>
  </si>
  <si>
    <t>SWNB7500070030034</t>
  </si>
  <si>
    <t>NOL55TV</t>
  </si>
  <si>
    <t>przyczepka</t>
  </si>
  <si>
    <t>bezterminowo</t>
  </si>
  <si>
    <t>17.08.2015</t>
  </si>
  <si>
    <t>16.08.2016</t>
  </si>
  <si>
    <t xml:space="preserve">Zeppia </t>
  </si>
  <si>
    <t xml:space="preserve">S Cymerman </t>
  </si>
  <si>
    <t>SV9PC400XA1GK1040</t>
  </si>
  <si>
    <t>NOL4H10</t>
  </si>
  <si>
    <t xml:space="preserve">przyczepa lekka </t>
  </si>
  <si>
    <t>14.05.2015</t>
  </si>
  <si>
    <t>13.05.2016</t>
  </si>
  <si>
    <t>Ochotnicza Straż Kieźliny  Regon: 511394549</t>
  </si>
  <si>
    <t>NOL40022</t>
  </si>
  <si>
    <t>2.  Zespół Szkół w Dywitach</t>
  </si>
  <si>
    <t>Citroen</t>
  </si>
  <si>
    <t xml:space="preserve"> C15</t>
  </si>
  <si>
    <t>VFZUDPPOOYk204664</t>
  </si>
  <si>
    <t>NOLE 437</t>
  </si>
  <si>
    <t>ciężarowy</t>
  </si>
  <si>
    <t>2000 r.</t>
  </si>
  <si>
    <t>18.10.2000 r.</t>
  </si>
  <si>
    <t>9.10.2014</t>
  </si>
  <si>
    <t>1700 kg</t>
  </si>
  <si>
    <t>1710 kg</t>
  </si>
  <si>
    <t>18.10.2015</t>
  </si>
  <si>
    <t>17.10.2016</t>
  </si>
  <si>
    <t>Autobus Autosan</t>
  </si>
  <si>
    <t>0101,A 0909L</t>
  </si>
  <si>
    <t>SUADW3ADP2S680162</t>
  </si>
  <si>
    <t>NOL17EH</t>
  </si>
  <si>
    <t>autobus</t>
  </si>
  <si>
    <t>2002 R.</t>
  </si>
  <si>
    <t>13.08.2002 r.</t>
  </si>
  <si>
    <t>31.07.2014 r.</t>
  </si>
  <si>
    <t>39+1</t>
  </si>
  <si>
    <t>12.08.2015</t>
  </si>
  <si>
    <t>11.08.2016</t>
  </si>
  <si>
    <t>Jelcz</t>
  </si>
  <si>
    <t>L090M/S</t>
  </si>
  <si>
    <t>SUJ09010050000494</t>
  </si>
  <si>
    <t>NOL27MW</t>
  </si>
  <si>
    <t>gimbus</t>
  </si>
  <si>
    <t>17.01.2015</t>
  </si>
  <si>
    <t>42+2</t>
  </si>
  <si>
    <t>18.01.2015</t>
  </si>
  <si>
    <t>17.01.2016</t>
  </si>
  <si>
    <t>18.01.2016</t>
  </si>
  <si>
    <t>17.01.2017</t>
  </si>
  <si>
    <t xml:space="preserve">Tabela nr 6 - Szkodowość w Gminie Dywity </t>
  </si>
  <si>
    <t>Stan na dzien 13.08.2014</t>
  </si>
  <si>
    <t>Liczba szkód</t>
  </si>
  <si>
    <t xml:space="preserve">Ryzyko </t>
  </si>
  <si>
    <t>Suma wypłaconych odszkodowań</t>
  </si>
  <si>
    <t xml:space="preserve">Rezerwy </t>
  </si>
  <si>
    <t>Krótki opis szkód</t>
  </si>
  <si>
    <t xml:space="preserve">OC komunikacyjne </t>
  </si>
  <si>
    <t xml:space="preserve">brak </t>
  </si>
  <si>
    <t xml:space="preserve">OC dróg </t>
  </si>
  <si>
    <t xml:space="preserve">OC ogólne </t>
  </si>
  <si>
    <t>uszkodzenie ciała lub rozstrój zdrowia</t>
  </si>
  <si>
    <t>nienależyte administrowanie drogami publicznymi</t>
  </si>
  <si>
    <t>kolizja dwóch pojazdów</t>
  </si>
  <si>
    <t>Mienie od ognia i innych zdarzeń</t>
  </si>
  <si>
    <t>wydostanie się wody z urządz. Wodnokanalizacyjnych</t>
  </si>
  <si>
    <t>Kradzież</t>
  </si>
  <si>
    <t>kradzież 2 netbooków i aparatu cyfrowego</t>
  </si>
  <si>
    <t>AC</t>
  </si>
  <si>
    <t>uszkodzenie pojazdu</t>
  </si>
  <si>
    <t>zerwanie daszka w wyniku obciążenia śniegiem</t>
  </si>
  <si>
    <t>Tabela nr 7 -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</si>
  <si>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</si>
  <si>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</si>
  <si>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</si>
  <si>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</si>
  <si>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</si>
  <si>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</si>
  <si>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</si>
  <si>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</si>
  <si>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1. Przedszkole Samorządowe w Dywitach</t>
  </si>
  <si>
    <t>Kocioł grzewczy gazowy CO</t>
  </si>
  <si>
    <t>wod-kan</t>
  </si>
  <si>
    <t>tak kotłownia</t>
  </si>
  <si>
    <t xml:space="preserve">  Dywity ul .Jana Pawła II 6</t>
  </si>
  <si>
    <t>Bojler elektr. Atlantic</t>
  </si>
  <si>
    <t>bojler elektr. Kospel</t>
  </si>
  <si>
    <t>tak piwnica</t>
  </si>
  <si>
    <t xml:space="preserve">2. Gminny Ośrodek Kultury </t>
  </si>
  <si>
    <t>schodołaz mk3</t>
  </si>
  <si>
    <t>130 kg</t>
  </si>
  <si>
    <t>2009rok do Biblioteki przekazano w 2012</t>
  </si>
  <si>
    <t>SAB TECHNOLOGY FRO</t>
  </si>
  <si>
    <t>UŻYTKOWANIE ZGODNE Z INSTRUKCJĄ</t>
  </si>
  <si>
    <t>ul.Spółdzielcza 4, Dywity</t>
  </si>
  <si>
    <t xml:space="preserve">3. Urząd Gminy </t>
  </si>
  <si>
    <t>Rozdrabniacz do gałęzi</t>
  </si>
  <si>
    <t>GTS 900G</t>
  </si>
  <si>
    <t>9 KM</t>
  </si>
  <si>
    <t>Urząd Gminy Dywity ul. Olsztyńska 32; 11-001 Dywity</t>
  </si>
  <si>
    <t xml:space="preserve">Odsnieżarka </t>
  </si>
  <si>
    <t>B8S</t>
  </si>
  <si>
    <t>Pilarka spalinowa  Stihl</t>
  </si>
  <si>
    <t>MS 251</t>
  </si>
  <si>
    <t>Wiertarka Makita</t>
  </si>
  <si>
    <t>650 W</t>
  </si>
  <si>
    <t xml:space="preserve">Wiertarko - wkrętarka </t>
  </si>
  <si>
    <t>14,4 V</t>
  </si>
  <si>
    <t>Szlifierka kątowa Makita</t>
  </si>
  <si>
    <t>125 mm</t>
  </si>
  <si>
    <t>Urzadzenie do cięcia terakoty z chłodzeniem wodą</t>
  </si>
  <si>
    <t>GA 9020R</t>
  </si>
  <si>
    <t xml:space="preserve">Wiertarko wkrętarka </t>
  </si>
  <si>
    <t>12V</t>
  </si>
  <si>
    <t>Zagęszczarka do gruntu</t>
  </si>
  <si>
    <t>PCX 500H</t>
  </si>
  <si>
    <t>Pług snieżny Fiskars</t>
  </si>
  <si>
    <t xml:space="preserve">Wiertarka udarowa </t>
  </si>
  <si>
    <t>Spawarka Nornica</t>
  </si>
  <si>
    <t xml:space="preserve">Szlifierka kątowa </t>
  </si>
  <si>
    <t>Młot udarowo - obrotowy</t>
  </si>
  <si>
    <t>Urzadzenie wielofunkcyjne z agregatem koszacym i szczotką</t>
  </si>
  <si>
    <t xml:space="preserve">Pilarka tarczowa </t>
  </si>
  <si>
    <t>DBR 67</t>
  </si>
  <si>
    <t>GWS 10 - 125</t>
  </si>
  <si>
    <t>1000 W</t>
  </si>
  <si>
    <t xml:space="preserve">Młotowiertarka </t>
  </si>
  <si>
    <t>DH 24 PC2</t>
  </si>
  <si>
    <t xml:space="preserve">Piła stołowa Cedima </t>
  </si>
  <si>
    <t>Tabela nr 8</t>
  </si>
  <si>
    <t>WYKAZ LOKALIZACJI, W KTÓRYCH PROWADZONA JEST DZIAŁALNOŚĆ ORAZ LOKALIZACJI, GDZIE ZNAJDUJE SIĘ MIENIE NALEŻĄCE DO JEDNOSTEK GMINY DYWITY (nie wykazane w załączniku nr 1 - poniższy wykaz nie musi być pełnym wykazem lokalizacji)</t>
  </si>
  <si>
    <t>Lokalizacja (adres)</t>
  </si>
  <si>
    <t>Zabezpieczenia (znane zabezpieczenia p-poż i przeciw kradzieżowe)</t>
  </si>
  <si>
    <t>11-001 Dywity, ul.Spółdzielcza 4 (budynek Zespołu Szkół)</t>
  </si>
  <si>
    <t>gaśnica proszkowa 1, hydrant wewnętrzny 1, monitoring szkoły</t>
  </si>
  <si>
    <t>2. Zespół Szkół w Tuławkach</t>
  </si>
  <si>
    <t>Szkoła Podstawowa i Gimnazjum w Tuławkach, Tuławki 31</t>
  </si>
  <si>
    <t>Filialna Szkoła Podstawowa we Frączkach, Frączki 4</t>
  </si>
  <si>
    <t>Sala gimnastyczna przy Rolniczej Spółdzielni Produkcyjnej we Frączkach, Frączki 9</t>
  </si>
  <si>
    <t xml:space="preserve">3. Gminny Ośrodke Kultury </t>
  </si>
  <si>
    <t>ul.Spółdzielcza 4, Dywity (Biblioteka Publiczna)</t>
  </si>
  <si>
    <t xml:space="preserve"> gaśnice, monitoring,alarm</t>
  </si>
  <si>
    <t>ul.Staffa  3, KIEŹLINY (Filia Biblioteczna)</t>
  </si>
  <si>
    <t xml:space="preserve">gaśnice, </t>
  </si>
  <si>
    <t>Sętal  (Filia Biblioteczna w budynku świetlicy wiejskiej)</t>
  </si>
  <si>
    <t>monitoring, gaśnice</t>
  </si>
  <si>
    <t>Gady 43A (Ośrodek Rzemiosł Zapomnianych)</t>
  </si>
  <si>
    <t>gaśnice, monitorng</t>
  </si>
  <si>
    <t>ul.Olsztyńska 28, Dywity  (Gminny Ośrodek Kultury - siedziba główna)</t>
  </si>
  <si>
    <t>gaśnice, kraty, hydrant, monitoring pracowni komputerowej</t>
  </si>
  <si>
    <t xml:space="preserve">4. Gminny Ośrodek Pomocy Społecznej </t>
  </si>
  <si>
    <t>gaśnica proszkowa - 2 szt., monitoring budynku</t>
  </si>
  <si>
    <t>11-001 Dywity, ul. Olsztyńska 32 - Urząd Gminy pok. 21</t>
  </si>
  <si>
    <t>monitoring budynku</t>
  </si>
  <si>
    <t xml:space="preserve">5. Urząd Gminy </t>
  </si>
  <si>
    <t>Świetlica wiejska w Słupach</t>
  </si>
  <si>
    <t>gaśnice/kraty w oknach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</si>
</sst>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_z_ł"/>
    <numFmt numFmtId="167" formatCode="d/mm/yyyy"/>
    <numFmt numFmtId="168" formatCode="dd\.mm\.yyyy"/>
    <numFmt numFmtId="169" formatCode="\ #,##0.00&quot; zł &quot;;\-#,##0.00&quot; zł &quot;;&quot; -&quot;#&quot; zł &quot;;@\ "/>
    <numFmt numFmtId="170" formatCode="#,##0.00&quot; zł &quot;;\-#,##0.00&quot; zł &quot;;&quot; -&quot;#&quot; zł &quot;;@\ 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35" fillId="39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8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44" borderId="0" applyNumberFormat="0" applyBorder="0" applyAlignment="0" applyProtection="0"/>
    <xf numFmtId="0" fontId="19" fillId="5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45" borderId="10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 wrapText="1"/>
    </xf>
    <xf numFmtId="0" fontId="0" fillId="46" borderId="10" xfId="0" applyNumberFormat="1" applyFont="1" applyFill="1" applyBorder="1" applyAlignment="1">
      <alignment horizontal="center" vertical="center"/>
    </xf>
    <xf numFmtId="0" fontId="0" fillId="46" borderId="10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/>
    </xf>
    <xf numFmtId="49" fontId="0" fillId="46" borderId="10" xfId="0" applyNumberFormat="1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 vertical="center"/>
    </xf>
    <xf numFmtId="164" fontId="0" fillId="0" borderId="0" xfId="85" applyFont="1" applyFill="1" applyBorder="1" applyAlignment="1" applyProtection="1">
      <alignment horizontal="left" vertical="center"/>
      <protection/>
    </xf>
    <xf numFmtId="164" fontId="0" fillId="0" borderId="0" xfId="85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46" borderId="10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164" fontId="0" fillId="45" borderId="10" xfId="85" applyFont="1" applyFill="1" applyBorder="1" applyAlignment="1" applyProtection="1">
      <alignment horizontal="left" vertical="center"/>
      <protection/>
    </xf>
    <xf numFmtId="164" fontId="0" fillId="45" borderId="10" xfId="85" applyFont="1" applyFill="1" applyBorder="1" applyAlignment="1" applyProtection="1">
      <alignment horizontal="center" vertical="center"/>
      <protection/>
    </xf>
    <xf numFmtId="0" fontId="0" fillId="45" borderId="10" xfId="0" applyFont="1" applyFill="1" applyBorder="1" applyAlignment="1">
      <alignment/>
    </xf>
    <xf numFmtId="0" fontId="0" fillId="46" borderId="10" xfId="75" applyFont="1" applyFill="1" applyBorder="1" applyAlignment="1">
      <alignment horizontal="left" vertical="center" wrapText="1"/>
      <protection/>
    </xf>
    <xf numFmtId="0" fontId="0" fillId="46" borderId="10" xfId="75" applyFont="1" applyFill="1" applyBorder="1" applyAlignment="1">
      <alignment horizontal="center" vertical="center" wrapText="1"/>
      <protection/>
    </xf>
    <xf numFmtId="165" fontId="0" fillId="46" borderId="10" xfId="0" applyNumberFormat="1" applyFont="1" applyFill="1" applyBorder="1" applyAlignment="1">
      <alignment horizontal="center" vertical="center" wrapText="1"/>
    </xf>
    <xf numFmtId="164" fontId="0" fillId="46" borderId="10" xfId="85" applyFont="1" applyFill="1" applyBorder="1" applyAlignment="1" applyProtection="1">
      <alignment horizontal="left" vertical="center" wrapText="1"/>
      <protection/>
    </xf>
    <xf numFmtId="164" fontId="0" fillId="46" borderId="10" xfId="85" applyFont="1" applyFill="1" applyBorder="1" applyAlignment="1" applyProtection="1">
      <alignment horizontal="center" vertical="center" wrapText="1"/>
      <protection/>
    </xf>
    <xf numFmtId="4" fontId="23" fillId="46" borderId="10" xfId="75" applyNumberFormat="1" applyFont="1" applyFill="1" applyBorder="1" applyAlignment="1">
      <alignment horizontal="center" vertical="center" wrapText="1"/>
      <protection/>
    </xf>
    <xf numFmtId="4" fontId="0" fillId="46" borderId="10" xfId="75" applyNumberFormat="1" applyFont="1" applyFill="1" applyBorder="1" applyAlignment="1">
      <alignment horizontal="center" vertical="center" wrapText="1"/>
      <protection/>
    </xf>
    <xf numFmtId="0" fontId="0" fillId="46" borderId="10" xfId="75" applyFont="1" applyFill="1" applyBorder="1" applyAlignment="1">
      <alignment horizontal="center" vertical="center"/>
      <protection/>
    </xf>
    <xf numFmtId="4" fontId="0" fillId="46" borderId="10" xfId="0" applyNumberFormat="1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23" fillId="46" borderId="10" xfId="75" applyFont="1" applyFill="1" applyBorder="1" applyAlignment="1">
      <alignment horizontal="center" vertical="center" wrapText="1"/>
      <protection/>
    </xf>
    <xf numFmtId="164" fontId="0" fillId="46" borderId="10" xfId="85" applyFont="1" applyFill="1" applyBorder="1" applyAlignment="1" applyProtection="1">
      <alignment horizontal="left" vertical="center"/>
      <protection/>
    </xf>
    <xf numFmtId="0" fontId="23" fillId="46" borderId="10" xfId="75" applyFont="1" applyFill="1" applyBorder="1" applyAlignment="1">
      <alignment horizontal="center" vertical="center"/>
      <protection/>
    </xf>
    <xf numFmtId="164" fontId="0" fillId="0" borderId="10" xfId="85" applyFont="1" applyFill="1" applyBorder="1" applyAlignment="1" applyProtection="1">
      <alignment horizontal="left" vertical="center"/>
      <protection/>
    </xf>
    <xf numFmtId="0" fontId="23" fillId="46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left" vertical="center" wrapText="1"/>
    </xf>
    <xf numFmtId="4" fontId="23" fillId="46" borderId="10" xfId="0" applyNumberFormat="1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vertical="center" wrapText="1"/>
    </xf>
    <xf numFmtId="0" fontId="20" fillId="47" borderId="10" xfId="0" applyFont="1" applyFill="1" applyBorder="1" applyAlignment="1">
      <alignment horizontal="center" vertical="center" wrapText="1"/>
    </xf>
    <xf numFmtId="164" fontId="20" fillId="47" borderId="10" xfId="85" applyFont="1" applyFill="1" applyBorder="1" applyAlignment="1" applyProtection="1">
      <alignment horizontal="left" vertical="center"/>
      <protection/>
    </xf>
    <xf numFmtId="164" fontId="20" fillId="47" borderId="10" xfId="85" applyFont="1" applyFill="1" applyBorder="1" applyAlignment="1" applyProtection="1">
      <alignment horizontal="center" vertical="center"/>
      <protection/>
    </xf>
    <xf numFmtId="0" fontId="0" fillId="4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164" fontId="0" fillId="0" borderId="0" xfId="85" applyFon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164" fontId="20" fillId="0" borderId="0" xfId="85" applyFont="1" applyFill="1" applyBorder="1" applyAlignment="1" applyProtection="1">
      <alignment horizontal="left"/>
      <protection/>
    </xf>
    <xf numFmtId="164" fontId="20" fillId="0" borderId="10" xfId="85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8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88" applyFont="1" applyFill="1" applyBorder="1" applyAlignment="1" applyProtection="1">
      <alignment horizontal="center" vertical="center" wrapText="1"/>
      <protection/>
    </xf>
    <xf numFmtId="164" fontId="20" fillId="47" borderId="10" xfId="85" applyFont="1" applyFill="1" applyBorder="1" applyAlignment="1" applyProtection="1">
      <alignment horizontal="left" vertical="center" wrapText="1"/>
      <protection/>
    </xf>
    <xf numFmtId="164" fontId="0" fillId="0" borderId="11" xfId="85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85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4" fontId="0" fillId="46" borderId="10" xfId="85" applyFont="1" applyFill="1" applyBorder="1" applyAlignment="1" applyProtection="1">
      <alignment vertical="center" wrapText="1"/>
      <protection/>
    </xf>
    <xf numFmtId="164" fontId="0" fillId="46" borderId="11" xfId="85" applyFont="1" applyFill="1" applyBorder="1" applyAlignment="1" applyProtection="1">
      <alignment vertical="center" wrapText="1"/>
      <protection/>
    </xf>
    <xf numFmtId="164" fontId="0" fillId="0" borderId="10" xfId="85" applyFont="1" applyFill="1" applyBorder="1" applyAlignment="1" applyProtection="1">
      <alignment vertical="center" wrapText="1"/>
      <protection/>
    </xf>
    <xf numFmtId="164" fontId="20" fillId="47" borderId="10" xfId="85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85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0" fillId="0" borderId="0" xfId="85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20" fillId="0" borderId="13" xfId="85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64" fontId="25" fillId="0" borderId="10" xfId="85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77" applyFont="1" applyFill="1" applyBorder="1" applyAlignment="1">
      <alignment horizontal="left" vertical="center" wrapText="1"/>
      <protection/>
    </xf>
    <xf numFmtId="0" fontId="0" fillId="0" borderId="10" xfId="77" applyFont="1" applyFill="1" applyBorder="1" applyAlignment="1">
      <alignment horizontal="center" vertical="center" wrapText="1"/>
      <protection/>
    </xf>
    <xf numFmtId="164" fontId="0" fillId="46" borderId="10" xfId="85" applyFont="1" applyFill="1" applyBorder="1" applyAlignment="1" applyProtection="1">
      <alignment horizontal="right" vertical="center" wrapText="1"/>
      <protection/>
    </xf>
    <xf numFmtId="0" fontId="0" fillId="46" borderId="15" xfId="0" applyFont="1" applyFill="1" applyBorder="1" applyAlignment="1">
      <alignment vertical="center" wrapText="1"/>
    </xf>
    <xf numFmtId="0" fontId="0" fillId="46" borderId="15" xfId="0" applyFont="1" applyFill="1" applyBorder="1" applyAlignment="1">
      <alignment horizontal="center" vertical="center" wrapText="1"/>
    </xf>
    <xf numFmtId="164" fontId="0" fillId="46" borderId="15" xfId="85" applyFont="1" applyFill="1" applyBorder="1" applyAlignment="1" applyProtection="1">
      <alignment horizontal="left" vertical="center" wrapText="1"/>
      <protection/>
    </xf>
    <xf numFmtId="0" fontId="20" fillId="46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164" fontId="0" fillId="0" borderId="0" xfId="85" applyFont="1" applyFill="1" applyBorder="1" applyAlignment="1" applyProtection="1">
      <alignment horizontal="left" wrapText="1"/>
      <protection/>
    </xf>
    <xf numFmtId="164" fontId="0" fillId="46" borderId="11" xfId="85" applyFont="1" applyFill="1" applyBorder="1" applyAlignment="1" applyProtection="1">
      <alignment horizontal="left" vertical="center" wrapText="1"/>
      <protection/>
    </xf>
    <xf numFmtId="0" fontId="20" fillId="47" borderId="10" xfId="0" applyFont="1" applyFill="1" applyBorder="1" applyAlignment="1">
      <alignment horizontal="center" vertical="top" wrapText="1"/>
    </xf>
    <xf numFmtId="164" fontId="20" fillId="23" borderId="10" xfId="85" applyFont="1" applyFill="1" applyBorder="1" applyAlignment="1" applyProtection="1">
      <alignment horizontal="left" wrapText="1"/>
      <protection/>
    </xf>
    <xf numFmtId="0" fontId="0" fillId="0" borderId="0" xfId="0" applyAlignment="1">
      <alignment vertical="center"/>
    </xf>
    <xf numFmtId="164" fontId="0" fillId="0" borderId="0" xfId="85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164" fontId="26" fillId="0" borderId="0" xfId="85" applyFont="1" applyFill="1" applyBorder="1" applyAlignment="1" applyProtection="1">
      <alignment horizontal="right" vertical="center"/>
      <protection/>
    </xf>
    <xf numFmtId="0" fontId="20" fillId="45" borderId="10" xfId="0" applyFont="1" applyFill="1" applyBorder="1" applyAlignment="1">
      <alignment horizontal="center" vertical="center"/>
    </xf>
    <xf numFmtId="164" fontId="20" fillId="45" borderId="10" xfId="8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10" xfId="85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85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vertical="center" wrapText="1"/>
    </xf>
    <xf numFmtId="164" fontId="0" fillId="0" borderId="10" xfId="85" applyFont="1" applyFill="1" applyBorder="1" applyAlignment="1" applyProtection="1">
      <alignment vertical="center"/>
      <protection/>
    </xf>
    <xf numFmtId="164" fontId="0" fillId="0" borderId="12" xfId="85" applyFont="1" applyFill="1" applyBorder="1" applyAlignment="1" applyProtection="1">
      <alignment vertical="center"/>
      <protection/>
    </xf>
    <xf numFmtId="164" fontId="0" fillId="0" borderId="11" xfId="85" applyFont="1" applyFill="1" applyBorder="1" applyAlignment="1" applyProtection="1">
      <alignment horizontal="right" vertical="center" wrapText="1"/>
      <protection/>
    </xf>
    <xf numFmtId="164" fontId="0" fillId="0" borderId="12" xfId="85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20" fillId="4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vertical="center"/>
    </xf>
    <xf numFmtId="164" fontId="0" fillId="45" borderId="11" xfId="85" applyFont="1" applyFill="1" applyBorder="1" applyAlignment="1" applyProtection="1">
      <alignment vertical="center"/>
      <protection/>
    </xf>
    <xf numFmtId="0" fontId="0" fillId="45" borderId="11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164" fontId="31" fillId="0" borderId="10" xfId="85" applyFont="1" applyFill="1" applyBorder="1" applyAlignment="1" applyProtection="1">
      <alignment horizontal="center" vertical="center" wrapText="1"/>
      <protection/>
    </xf>
    <xf numFmtId="0" fontId="32" fillId="47" borderId="10" xfId="0" applyFont="1" applyFill="1" applyBorder="1" applyAlignment="1">
      <alignment horizontal="center" vertical="center" wrapText="1"/>
    </xf>
    <xf numFmtId="164" fontId="0" fillId="0" borderId="10" xfId="85" applyFont="1" applyFill="1" applyBorder="1" applyAlignment="1" applyProtection="1">
      <alignment horizontal="center" vertical="center" wrapText="1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0" fontId="20" fillId="0" borderId="10" xfId="75" applyFont="1" applyFill="1" applyBorder="1" applyAlignment="1">
      <alignment horizontal="center" vertical="center" wrapText="1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7" fontId="20" fillId="0" borderId="10" xfId="75" applyNumberFormat="1" applyFont="1" applyFill="1" applyBorder="1" applyAlignment="1">
      <alignment horizontal="center" vertical="center" wrapText="1"/>
      <protection/>
    </xf>
    <xf numFmtId="0" fontId="0" fillId="45" borderId="10" xfId="0" applyFont="1" applyFill="1" applyBorder="1" applyAlignment="1">
      <alignment vertical="center"/>
    </xf>
    <xf numFmtId="164" fontId="31" fillId="45" borderId="10" xfId="85" applyFont="1" applyFill="1" applyBorder="1" applyAlignment="1" applyProtection="1">
      <alignment vertical="center"/>
      <protection/>
    </xf>
    <xf numFmtId="0" fontId="0" fillId="4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4" fontId="0" fillId="0" borderId="0" xfId="85" applyFont="1" applyFill="1" applyBorder="1" applyAlignment="1" applyProtection="1">
      <alignment horizont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85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64" fontId="0" fillId="46" borderId="11" xfId="85" applyFont="1" applyFill="1" applyBorder="1" applyAlignment="1" applyProtection="1">
      <alignment horizontal="center" vertical="center" wrapText="1"/>
      <protection/>
    </xf>
    <xf numFmtId="164" fontId="0" fillId="0" borderId="11" xfId="85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0" fillId="46" borderId="12" xfId="85" applyFont="1" applyFill="1" applyBorder="1" applyAlignment="1" applyProtection="1">
      <alignment horizontal="center" vertical="center" wrapText="1"/>
      <protection/>
    </xf>
    <xf numFmtId="164" fontId="0" fillId="0" borderId="12" xfId="85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46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64" fontId="0" fillId="0" borderId="10" xfId="85" applyFont="1" applyFill="1" applyBorder="1" applyAlignment="1" applyProtection="1">
      <alignment horizont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4" fontId="0" fillId="46" borderId="12" xfId="85" applyFont="1" applyFill="1" applyBorder="1" applyAlignment="1" applyProtection="1">
      <alignment horizontal="center" wrapText="1"/>
      <protection/>
    </xf>
    <xf numFmtId="164" fontId="0" fillId="0" borderId="12" xfId="85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24" xfId="75" applyFont="1" applyFill="1" applyBorder="1" applyAlignment="1">
      <alignment horizontal="center" vertical="center" wrapText="1"/>
      <protection/>
    </xf>
    <xf numFmtId="2" fontId="0" fillId="0" borderId="25" xfId="75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46" borderId="10" xfId="85" applyFont="1" applyFill="1" applyBorder="1" applyAlignment="1" applyProtection="1">
      <alignment horizont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46" borderId="24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46" borderId="10" xfId="0" applyFont="1" applyFill="1" applyBorder="1" applyAlignment="1">
      <alignment horizontal="center"/>
    </xf>
    <xf numFmtId="0" fontId="0" fillId="46" borderId="26" xfId="0" applyFont="1" applyFill="1" applyBorder="1" applyAlignment="1">
      <alignment horizontal="center" vertical="center"/>
    </xf>
    <xf numFmtId="0" fontId="0" fillId="46" borderId="16" xfId="0" applyFont="1" applyFill="1" applyBorder="1" applyAlignment="1">
      <alignment horizontal="center"/>
    </xf>
    <xf numFmtId="164" fontId="0" fillId="46" borderId="16" xfId="85" applyFont="1" applyFill="1" applyBorder="1" applyAlignment="1" applyProtection="1">
      <alignment horizontal="center" wrapText="1"/>
      <protection/>
    </xf>
    <xf numFmtId="0" fontId="0" fillId="0" borderId="27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0" xfId="73" applyFont="1" applyFill="1" applyBorder="1" applyAlignment="1">
      <alignment horizontal="center" vertical="center"/>
      <protection/>
    </xf>
    <xf numFmtId="0" fontId="20" fillId="0" borderId="10" xfId="73" applyNumberFormat="1" applyFont="1" applyFill="1" applyBorder="1" applyAlignment="1">
      <alignment horizontal="center" vertical="center" wrapText="1"/>
      <protection/>
    </xf>
    <xf numFmtId="164" fontId="20" fillId="0" borderId="10" xfId="73" applyNumberFormat="1" applyFont="1" applyFill="1" applyBorder="1" applyAlignment="1">
      <alignment horizontal="center" vertical="center" wrapText="1"/>
      <protection/>
    </xf>
    <xf numFmtId="164" fontId="0" fillId="45" borderId="15" xfId="87" applyFont="1" applyFill="1" applyBorder="1" applyAlignment="1" applyProtection="1">
      <alignment horizontal="center" vertical="center"/>
      <protection/>
    </xf>
    <xf numFmtId="169" fontId="0" fillId="45" borderId="15" xfId="73" applyNumberFormat="1" applyFont="1" applyFill="1" applyBorder="1" applyAlignment="1">
      <alignment horizontal="center" vertical="center"/>
      <protection/>
    </xf>
    <xf numFmtId="169" fontId="0" fillId="45" borderId="11" xfId="73" applyNumberFormat="1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/>
      <protection/>
    </xf>
    <xf numFmtId="164" fontId="0" fillId="0" borderId="10" xfId="73" applyNumberFormat="1" applyFont="1" applyBorder="1" applyAlignment="1">
      <alignment horizontal="center" vertical="center" wrapText="1"/>
      <protection/>
    </xf>
    <xf numFmtId="0" fontId="0" fillId="0" borderId="10" xfId="87" applyNumberFormat="1" applyFont="1" applyFill="1" applyBorder="1" applyAlignment="1" applyProtection="1">
      <alignment horizontal="center" vertical="center"/>
      <protection/>
    </xf>
    <xf numFmtId="164" fontId="0" fillId="0" borderId="10" xfId="87" applyFont="1" applyFill="1" applyBorder="1" applyAlignment="1" applyProtection="1">
      <alignment horizontal="center" vertical="center"/>
      <protection/>
    </xf>
    <xf numFmtId="164" fontId="0" fillId="0" borderId="28" xfId="87" applyFont="1" applyFill="1" applyBorder="1" applyAlignment="1" applyProtection="1">
      <alignment horizontal="center" vertical="center"/>
      <protection/>
    </xf>
    <xf numFmtId="0" fontId="0" fillId="46" borderId="10" xfId="73" applyFont="1" applyFill="1" applyBorder="1" applyAlignment="1">
      <alignment horizontal="center" vertical="center"/>
      <protection/>
    </xf>
    <xf numFmtId="170" fontId="0" fillId="46" borderId="10" xfId="73" applyNumberFormat="1" applyFont="1" applyFill="1" applyBorder="1" applyAlignment="1">
      <alignment horizontal="right" vertical="center" wrapText="1"/>
      <protection/>
    </xf>
    <xf numFmtId="170" fontId="0" fillId="0" borderId="10" xfId="73" applyNumberFormat="1" applyFont="1" applyFill="1" applyBorder="1" applyAlignment="1">
      <alignment horizontal="right" vertical="center" wrapText="1"/>
      <protection/>
    </xf>
    <xf numFmtId="164" fontId="0" fillId="0" borderId="10" xfId="87" applyFont="1" applyFill="1" applyBorder="1" applyAlignment="1" applyProtection="1">
      <alignment vertical="center"/>
      <protection/>
    </xf>
    <xf numFmtId="164" fontId="0" fillId="0" borderId="29" xfId="87" applyFont="1" applyFill="1" applyBorder="1" applyAlignment="1" applyProtection="1">
      <alignment vertical="center"/>
      <protection/>
    </xf>
    <xf numFmtId="169" fontId="0" fillId="0" borderId="10" xfId="73" applyNumberFormat="1" applyFont="1" applyFill="1" applyBorder="1" applyAlignment="1">
      <alignment horizontal="center"/>
      <protection/>
    </xf>
    <xf numFmtId="0" fontId="0" fillId="0" borderId="10" xfId="73" applyNumberFormat="1" applyFont="1" applyFill="1" applyBorder="1" applyAlignment="1">
      <alignment horizontal="center" vertical="center"/>
      <protection/>
    </xf>
    <xf numFmtId="164" fontId="25" fillId="0" borderId="10" xfId="76" applyNumberFormat="1" applyFont="1" applyFill="1" applyBorder="1" applyAlignment="1">
      <alignment horizontal="right" vertical="center" wrapText="1"/>
      <protection/>
    </xf>
    <xf numFmtId="164" fontId="0" fillId="0" borderId="10" xfId="73" applyNumberFormat="1" applyFont="1" applyFill="1" applyBorder="1" applyAlignment="1">
      <alignment horizontal="right" vertical="center" wrapText="1"/>
      <protection/>
    </xf>
    <xf numFmtId="164" fontId="0" fillId="0" borderId="30" xfId="87" applyFont="1" applyFill="1" applyBorder="1" applyAlignment="1" applyProtection="1">
      <alignment vertical="center"/>
      <protection/>
    </xf>
    <xf numFmtId="164" fontId="20" fillId="47" borderId="31" xfId="85" applyFont="1" applyFill="1" applyBorder="1" applyAlignment="1" applyProtection="1">
      <alignment horizontal="center" vertical="center"/>
      <protection/>
    </xf>
    <xf numFmtId="164" fontId="0" fillId="47" borderId="11" xfId="87" applyFont="1" applyFill="1" applyBorder="1" applyAlignment="1" applyProtection="1">
      <alignment horizontal="center" vertical="center"/>
      <protection/>
    </xf>
    <xf numFmtId="164" fontId="0" fillId="45" borderId="11" xfId="87" applyFont="1" applyFill="1" applyBorder="1" applyAlignment="1" applyProtection="1">
      <alignment horizontal="center" vertical="center"/>
      <protection/>
    </xf>
    <xf numFmtId="164" fontId="0" fillId="45" borderId="10" xfId="87" applyFont="1" applyFill="1" applyBorder="1" applyAlignment="1" applyProtection="1">
      <alignment horizontal="center" vertical="center"/>
      <protection/>
    </xf>
    <xf numFmtId="1" fontId="0" fillId="0" borderId="10" xfId="73" applyNumberFormat="1" applyFont="1" applyBorder="1" applyAlignment="1">
      <alignment horizontal="center" vertical="center" wrapText="1"/>
      <protection/>
    </xf>
    <xf numFmtId="164" fontId="0" fillId="0" borderId="10" xfId="87" applyFont="1" applyFill="1" applyBorder="1" applyAlignment="1" applyProtection="1">
      <alignment horizontal="center" vertical="center" wrapText="1"/>
      <protection/>
    </xf>
    <xf numFmtId="164" fontId="0" fillId="0" borderId="10" xfId="85" applyFont="1" applyFill="1" applyBorder="1" applyAlignment="1" applyProtection="1">
      <alignment horizontal="center" vertical="center"/>
      <protection/>
    </xf>
    <xf numFmtId="164" fontId="20" fillId="47" borderId="10" xfId="73" applyNumberFormat="1" applyFont="1" applyFill="1" applyBorder="1" applyAlignment="1">
      <alignment horizontal="center" vertical="center"/>
      <protection/>
    </xf>
    <xf numFmtId="0" fontId="0" fillId="0" borderId="11" xfId="74" applyFont="1" applyFill="1" applyBorder="1" applyAlignment="1">
      <alignment horizontal="center" vertical="center" wrapText="1"/>
      <protection/>
    </xf>
    <xf numFmtId="0" fontId="0" fillId="0" borderId="11" xfId="74" applyFont="1" applyFill="1" applyBorder="1" applyAlignment="1">
      <alignment horizontal="center" vertical="center"/>
      <protection/>
    </xf>
    <xf numFmtId="169" fontId="0" fillId="46" borderId="11" xfId="76" applyNumberFormat="1" applyFont="1" applyFill="1" applyBorder="1" applyAlignment="1">
      <alignment horizontal="center" vertical="center" wrapText="1"/>
      <protection/>
    </xf>
    <xf numFmtId="169" fontId="0" fillId="46" borderId="11" xfId="74" applyNumberFormat="1" applyFont="1" applyFill="1" applyBorder="1" applyAlignment="1">
      <alignment horizontal="center" vertical="center" wrapText="1"/>
      <protection/>
    </xf>
    <xf numFmtId="0" fontId="0" fillId="0" borderId="11" xfId="88" applyNumberFormat="1" applyFont="1" applyFill="1" applyBorder="1" applyAlignment="1" applyProtection="1">
      <alignment horizontal="center" vertical="center"/>
      <protection/>
    </xf>
    <xf numFmtId="169" fontId="0" fillId="0" borderId="11" xfId="74" applyNumberFormat="1" applyFont="1" applyFill="1" applyBorder="1" applyAlignment="1">
      <alignment horizontal="center" vertical="center"/>
      <protection/>
    </xf>
    <xf numFmtId="169" fontId="0" fillId="0" borderId="11" xfId="74" applyNumberFormat="1" applyFont="1" applyFill="1" applyBorder="1" applyAlignment="1">
      <alignment vertical="center"/>
      <protection/>
    </xf>
    <xf numFmtId="169" fontId="0" fillId="0" borderId="11" xfId="74" applyNumberFormat="1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0" fillId="0" borderId="10" xfId="74" applyFont="1" applyFill="1" applyBorder="1" applyAlignment="1">
      <alignment horizontal="center" vertical="center"/>
      <protection/>
    </xf>
    <xf numFmtId="164" fontId="0" fillId="0" borderId="10" xfId="74" applyNumberFormat="1" applyFont="1" applyBorder="1" applyAlignment="1">
      <alignment horizontal="center" vertical="center" wrapText="1"/>
      <protection/>
    </xf>
    <xf numFmtId="164" fontId="0" fillId="0" borderId="10" xfId="88" applyFont="1" applyFill="1" applyBorder="1" applyAlignment="1" applyProtection="1">
      <alignment horizontal="center" vertical="center"/>
      <protection/>
    </xf>
    <xf numFmtId="164" fontId="0" fillId="0" borderId="10" xfId="88" applyFont="1" applyFill="1" applyBorder="1" applyAlignment="1" applyProtection="1">
      <alignment vertical="center"/>
      <protection/>
    </xf>
    <xf numFmtId="0" fontId="0" fillId="46" borderId="10" xfId="74" applyFont="1" applyFill="1" applyBorder="1" applyAlignment="1">
      <alignment horizontal="center" vertical="center"/>
      <protection/>
    </xf>
    <xf numFmtId="170" fontId="0" fillId="46" borderId="10" xfId="74" applyNumberFormat="1" applyFont="1" applyFill="1" applyBorder="1" applyAlignment="1">
      <alignment horizontal="center" vertical="center" wrapText="1"/>
      <protection/>
    </xf>
    <xf numFmtId="170" fontId="0" fillId="0" borderId="10" xfId="74" applyNumberFormat="1" applyFont="1" applyFill="1" applyBorder="1" applyAlignment="1">
      <alignment horizontal="center" vertical="center" wrapText="1"/>
      <protection/>
    </xf>
    <xf numFmtId="164" fontId="25" fillId="0" borderId="10" xfId="76" applyNumberFormat="1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 wrapText="1"/>
      <protection/>
    </xf>
    <xf numFmtId="0" fontId="25" fillId="0" borderId="10" xfId="76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47" borderId="32" xfId="0" applyFont="1" applyFill="1" applyBorder="1" applyAlignment="1">
      <alignment horizontal="center" vertical="center"/>
    </xf>
    <xf numFmtId="0" fontId="20" fillId="47" borderId="33" xfId="0" applyFont="1" applyFill="1" applyBorder="1" applyAlignment="1">
      <alignment horizontal="center" vertical="center"/>
    </xf>
    <xf numFmtId="0" fontId="20" fillId="47" borderId="34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4" fontId="20" fillId="46" borderId="10" xfId="85" applyFont="1" applyFill="1" applyBorder="1" applyAlignment="1" applyProtection="1">
      <alignment horizontal="center" vertical="center" wrapText="1"/>
      <protection/>
    </xf>
    <xf numFmtId="164" fontId="20" fillId="0" borderId="10" xfId="91" applyFont="1" applyFill="1" applyBorder="1" applyAlignment="1" applyProtection="1">
      <alignment horizontal="center" vertical="center" wrapText="1"/>
      <protection/>
    </xf>
    <xf numFmtId="0" fontId="20" fillId="46" borderId="10" xfId="0" applyFont="1" applyFill="1" applyBorder="1" applyAlignment="1">
      <alignment horizontal="center" vertical="center" wrapText="1"/>
    </xf>
    <xf numFmtId="0" fontId="20" fillId="45" borderId="10" xfId="0" applyFont="1" applyFill="1" applyBorder="1" applyAlignment="1">
      <alignment horizontal="left" vertical="center" wrapText="1"/>
    </xf>
    <xf numFmtId="0" fontId="20" fillId="47" borderId="10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45" borderId="10" xfId="0" applyFont="1" applyFill="1" applyBorder="1" applyAlignment="1">
      <alignment horizontal="center" vertical="center" wrapText="1"/>
    </xf>
    <xf numFmtId="0" fontId="20" fillId="45" borderId="28" xfId="0" applyFont="1" applyFill="1" applyBorder="1" applyAlignment="1">
      <alignment horizontal="center" vertical="center" wrapText="1"/>
    </xf>
    <xf numFmtId="0" fontId="20" fillId="47" borderId="10" xfId="0" applyFont="1" applyFill="1" applyBorder="1" applyAlignment="1">
      <alignment horizontal="center" vertical="top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0" fillId="47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164" fontId="20" fillId="0" borderId="33" xfId="85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>
      <alignment horizontal="center" vertical="center" wrapText="1"/>
    </xf>
    <xf numFmtId="0" fontId="20" fillId="45" borderId="11" xfId="0" applyFont="1" applyFill="1" applyBorder="1" applyAlignment="1">
      <alignment horizontal="left" vertical="center" wrapText="1"/>
    </xf>
    <xf numFmtId="0" fontId="20" fillId="43" borderId="3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47" borderId="39" xfId="0" applyFont="1" applyFill="1" applyBorder="1" applyAlignment="1">
      <alignment horizontal="center" vertical="center"/>
    </xf>
    <xf numFmtId="0" fontId="20" fillId="45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left" vertical="center" wrapText="1"/>
    </xf>
    <xf numFmtId="0" fontId="20" fillId="47" borderId="10" xfId="73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 wrapText="1"/>
    </xf>
    <xf numFmtId="0" fontId="20" fillId="45" borderId="40" xfId="0" applyFont="1" applyFill="1" applyBorder="1" applyAlignment="1">
      <alignment horizontal="center" vertical="center"/>
    </xf>
    <xf numFmtId="0" fontId="20" fillId="45" borderId="41" xfId="0" applyFont="1" applyFill="1" applyBorder="1" applyAlignment="1">
      <alignment horizontal="center" vertical="center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iperłącze 2" xfId="63"/>
    <cellStyle name="Hiperłącze 3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2 2" xfId="74"/>
    <cellStyle name="Normalny 3" xfId="75"/>
    <cellStyle name="Normalny_pozostałe dane" xfId="76"/>
    <cellStyle name="Normalny_Zeszyt1" xfId="77"/>
    <cellStyle name="Obliczenia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2 3" xfId="89"/>
    <cellStyle name="Walutowy 3" xfId="90"/>
    <cellStyle name="Walutowy 4" xfId="91"/>
    <cellStyle name="Złe" xfId="92"/>
    <cellStyle name="Zły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90" zoomScaleSheetLayoutView="90" zoomScalePageLayoutView="0" workbookViewId="0" topLeftCell="A1">
      <selection activeCell="B26" sqref="B26"/>
    </sheetView>
  </sheetViews>
  <sheetFormatPr defaultColWidth="9.140625" defaultRowHeight="12.75"/>
  <cols>
    <col min="1" max="1" width="5.421875" style="1" customWidth="1"/>
    <col min="2" max="2" width="37.57421875" style="1" customWidth="1"/>
    <col min="3" max="3" width="14.57421875" style="1" customWidth="1"/>
    <col min="4" max="4" width="12.7109375" style="1" customWidth="1"/>
    <col min="5" max="6" width="17.8515625" style="1" customWidth="1"/>
    <col min="7" max="7" width="17.140625" style="1" customWidth="1"/>
    <col min="8" max="16384" width="9.140625" style="1" customWidth="1"/>
  </cols>
  <sheetData>
    <row r="1" spans="1:6" ht="12.75">
      <c r="A1" s="255" t="s">
        <v>0</v>
      </c>
      <c r="B1" s="255"/>
      <c r="C1" s="255"/>
      <c r="D1" s="255"/>
      <c r="E1" s="255"/>
      <c r="F1" s="2"/>
    </row>
    <row r="3" spans="1:7" ht="36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</row>
    <row r="4" spans="1:7" s="9" customFormat="1" ht="23.25" customHeight="1">
      <c r="A4" s="5">
        <v>1</v>
      </c>
      <c r="B4" s="6" t="s">
        <v>8</v>
      </c>
      <c r="C4" s="5" t="s">
        <v>9</v>
      </c>
      <c r="D4" s="7" t="s">
        <v>10</v>
      </c>
      <c r="E4" s="8" t="s">
        <v>11</v>
      </c>
      <c r="F4" s="8">
        <v>50</v>
      </c>
      <c r="G4" s="5">
        <v>0</v>
      </c>
    </row>
    <row r="5" spans="1:7" s="9" customFormat="1" ht="23.25" customHeight="1">
      <c r="A5" s="6">
        <v>2</v>
      </c>
      <c r="B5" s="6" t="s">
        <v>12</v>
      </c>
      <c r="C5" s="6" t="s">
        <v>13</v>
      </c>
      <c r="D5" s="10" t="s">
        <v>14</v>
      </c>
      <c r="E5" s="10" t="s">
        <v>15</v>
      </c>
      <c r="F5" s="10" t="s">
        <v>16</v>
      </c>
      <c r="G5" s="5">
        <v>92</v>
      </c>
    </row>
    <row r="6" spans="1:7" s="9" customFormat="1" ht="23.25" customHeight="1">
      <c r="A6" s="5">
        <v>3</v>
      </c>
      <c r="B6" s="6" t="s">
        <v>17</v>
      </c>
      <c r="C6" s="6" t="s">
        <v>18</v>
      </c>
      <c r="D6" s="10" t="s">
        <v>19</v>
      </c>
      <c r="E6" s="10" t="s">
        <v>20</v>
      </c>
      <c r="F6" s="10" t="s">
        <v>21</v>
      </c>
      <c r="G6" s="5">
        <v>75</v>
      </c>
    </row>
    <row r="7" spans="1:7" s="9" customFormat="1" ht="23.25" customHeight="1">
      <c r="A7" s="6">
        <v>4</v>
      </c>
      <c r="B7" s="6" t="s">
        <v>22</v>
      </c>
      <c r="C7" s="10" t="s">
        <v>23</v>
      </c>
      <c r="D7" s="10" t="s">
        <v>24</v>
      </c>
      <c r="E7" s="10" t="s">
        <v>25</v>
      </c>
      <c r="F7" s="10" t="s">
        <v>21</v>
      </c>
      <c r="G7" s="5">
        <v>50</v>
      </c>
    </row>
    <row r="8" spans="1:7" s="9" customFormat="1" ht="23.25" customHeight="1">
      <c r="A8" s="5">
        <v>5</v>
      </c>
      <c r="B8" s="6" t="s">
        <v>26</v>
      </c>
      <c r="C8" s="6" t="s">
        <v>27</v>
      </c>
      <c r="D8" s="10" t="s">
        <v>28</v>
      </c>
      <c r="E8" s="10" t="s">
        <v>29</v>
      </c>
      <c r="F8" s="10" t="s">
        <v>30</v>
      </c>
      <c r="G8" s="5">
        <v>61</v>
      </c>
    </row>
    <row r="9" spans="1:7" s="9" customFormat="1" ht="23.25" customHeight="1">
      <c r="A9" s="6">
        <v>6</v>
      </c>
      <c r="B9" s="6" t="s">
        <v>31</v>
      </c>
      <c r="C9" s="6" t="s">
        <v>32</v>
      </c>
      <c r="D9" s="10" t="s">
        <v>33</v>
      </c>
      <c r="E9" s="10" t="s">
        <v>34</v>
      </c>
      <c r="F9" s="10" t="s">
        <v>35</v>
      </c>
      <c r="G9" s="5">
        <v>107</v>
      </c>
    </row>
    <row r="10" spans="1:7" s="9" customFormat="1" ht="23.25" customHeight="1">
      <c r="A10" s="5">
        <v>7</v>
      </c>
      <c r="B10" s="6" t="s">
        <v>36</v>
      </c>
      <c r="C10" s="6" t="s">
        <v>37</v>
      </c>
      <c r="D10" s="10" t="s">
        <v>38</v>
      </c>
      <c r="E10" s="10" t="s">
        <v>39</v>
      </c>
      <c r="F10" s="10" t="s">
        <v>40</v>
      </c>
      <c r="G10" s="5">
        <v>189</v>
      </c>
    </row>
    <row r="11" spans="1:7" s="9" customFormat="1" ht="23.25" customHeight="1">
      <c r="A11" s="6">
        <v>8</v>
      </c>
      <c r="B11" s="6" t="s">
        <v>41</v>
      </c>
      <c r="C11" s="6" t="s">
        <v>42</v>
      </c>
      <c r="D11" s="10" t="s">
        <v>43</v>
      </c>
      <c r="E11" s="10" t="s">
        <v>44</v>
      </c>
      <c r="F11" s="10" t="s">
        <v>45</v>
      </c>
      <c r="G11" s="11">
        <v>591</v>
      </c>
    </row>
    <row r="12" spans="1:7" s="9" customFormat="1" ht="23.25" customHeight="1">
      <c r="A12" s="5">
        <v>9</v>
      </c>
      <c r="B12" s="5" t="s">
        <v>46</v>
      </c>
      <c r="C12" s="11" t="s">
        <v>47</v>
      </c>
      <c r="D12" s="11" t="s">
        <v>48</v>
      </c>
      <c r="E12" s="6" t="s">
        <v>49</v>
      </c>
      <c r="F12" s="11">
        <v>14</v>
      </c>
      <c r="G12" s="11">
        <v>0</v>
      </c>
    </row>
    <row r="13" spans="1:7" s="9" customFormat="1" ht="23.25" customHeight="1">
      <c r="A13" s="6">
        <v>10</v>
      </c>
      <c r="B13" s="6" t="s">
        <v>50</v>
      </c>
      <c r="C13" s="11" t="s">
        <v>51</v>
      </c>
      <c r="D13" s="11" t="s">
        <v>52</v>
      </c>
      <c r="E13" s="6" t="s">
        <v>53</v>
      </c>
      <c r="F13" s="11">
        <v>10</v>
      </c>
      <c r="G13" s="11">
        <v>0</v>
      </c>
    </row>
  </sheetData>
  <sheetProtection/>
  <mergeCells count="1">
    <mergeCell ref="A1:E1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4.28125" style="12" customWidth="1"/>
    <col min="2" max="2" width="28.7109375" style="13" customWidth="1"/>
    <col min="3" max="3" width="14.140625" style="12" customWidth="1"/>
    <col min="4" max="5" width="16.421875" style="14" customWidth="1"/>
    <col min="6" max="6" width="17.28125" style="14" customWidth="1"/>
    <col min="7" max="7" width="13.7109375" style="12" customWidth="1"/>
    <col min="8" max="8" width="20.57421875" style="15" customWidth="1"/>
    <col min="9" max="9" width="20.57421875" style="16" customWidth="1"/>
    <col min="10" max="10" width="26.421875" style="17" customWidth="1"/>
    <col min="11" max="11" width="20.00390625" style="17" customWidth="1"/>
    <col min="12" max="14" width="15.140625" style="17" customWidth="1"/>
    <col min="15" max="15" width="13.57421875" style="17" customWidth="1"/>
    <col min="16" max="16" width="11.00390625" style="17" customWidth="1"/>
    <col min="17" max="17" width="11.57421875" style="17" customWidth="1"/>
    <col min="18" max="20" width="11.00390625" style="17" customWidth="1"/>
    <col min="21" max="21" width="13.28125" style="17" customWidth="1"/>
    <col min="22" max="22" width="12.7109375" style="17" customWidth="1"/>
    <col min="23" max="23" width="12.28125" style="17" customWidth="1"/>
    <col min="24" max="24" width="12.421875" style="17" customWidth="1"/>
    <col min="25" max="16384" width="9.140625" style="17" customWidth="1"/>
  </cols>
  <sheetData>
    <row r="1" spans="1:7" ht="12.75">
      <c r="A1" s="256" t="s">
        <v>54</v>
      </c>
      <c r="B1" s="256"/>
      <c r="C1" s="256"/>
      <c r="D1" s="256"/>
      <c r="E1" s="256"/>
      <c r="F1" s="256"/>
      <c r="G1" s="256"/>
    </row>
    <row r="2" spans="1:24" ht="62.25" customHeight="1">
      <c r="A2" s="257" t="s">
        <v>55</v>
      </c>
      <c r="B2" s="257" t="s">
        <v>56</v>
      </c>
      <c r="C2" s="257" t="s">
        <v>57</v>
      </c>
      <c r="D2" s="257" t="s">
        <v>58</v>
      </c>
      <c r="E2" s="257" t="s">
        <v>59</v>
      </c>
      <c r="F2" s="257" t="s">
        <v>60</v>
      </c>
      <c r="G2" s="257" t="s">
        <v>61</v>
      </c>
      <c r="H2" s="258" t="s">
        <v>62</v>
      </c>
      <c r="I2" s="259" t="s">
        <v>63</v>
      </c>
      <c r="J2" s="257" t="s">
        <v>64</v>
      </c>
      <c r="K2" s="257" t="s">
        <v>65</v>
      </c>
      <c r="L2" s="260" t="s">
        <v>66</v>
      </c>
      <c r="M2" s="260"/>
      <c r="N2" s="260"/>
      <c r="O2" s="257" t="s">
        <v>67</v>
      </c>
      <c r="P2" s="257"/>
      <c r="Q2" s="257"/>
      <c r="R2" s="257"/>
      <c r="S2" s="257"/>
      <c r="T2" s="257"/>
      <c r="U2" s="257" t="s">
        <v>68</v>
      </c>
      <c r="V2" s="257" t="s">
        <v>69</v>
      </c>
      <c r="W2" s="257" t="s">
        <v>70</v>
      </c>
      <c r="X2" s="257" t="s">
        <v>71</v>
      </c>
    </row>
    <row r="3" spans="1:24" ht="62.25" customHeight="1">
      <c r="A3" s="257"/>
      <c r="B3" s="257"/>
      <c r="C3" s="257"/>
      <c r="D3" s="257"/>
      <c r="E3" s="257"/>
      <c r="F3" s="257"/>
      <c r="G3" s="257"/>
      <c r="H3" s="258"/>
      <c r="I3" s="259"/>
      <c r="J3" s="257"/>
      <c r="K3" s="257"/>
      <c r="L3" s="19" t="s">
        <v>72</v>
      </c>
      <c r="M3" s="19" t="s">
        <v>73</v>
      </c>
      <c r="N3" s="19" t="s">
        <v>74</v>
      </c>
      <c r="O3" s="18" t="s">
        <v>75</v>
      </c>
      <c r="P3" s="18" t="s">
        <v>76</v>
      </c>
      <c r="Q3" s="18" t="s">
        <v>77</v>
      </c>
      <c r="R3" s="18" t="s">
        <v>78</v>
      </c>
      <c r="S3" s="18" t="s">
        <v>79</v>
      </c>
      <c r="T3" s="18" t="s">
        <v>80</v>
      </c>
      <c r="U3" s="257"/>
      <c r="V3" s="257"/>
      <c r="W3" s="257"/>
      <c r="X3" s="257"/>
    </row>
    <row r="4" spans="1:24" ht="13.5" customHeight="1">
      <c r="A4" s="261" t="s">
        <v>81</v>
      </c>
      <c r="B4" s="261"/>
      <c r="C4" s="261"/>
      <c r="D4" s="261"/>
      <c r="E4" s="261"/>
      <c r="F4" s="261"/>
      <c r="G4" s="20"/>
      <c r="H4" s="21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33" customFormat="1" ht="51">
      <c r="A5" s="6">
        <v>1</v>
      </c>
      <c r="B5" s="24" t="s">
        <v>82</v>
      </c>
      <c r="C5" s="25" t="s">
        <v>83</v>
      </c>
      <c r="D5" s="25" t="s">
        <v>84</v>
      </c>
      <c r="E5" s="26" t="s">
        <v>85</v>
      </c>
      <c r="F5" s="26" t="s">
        <v>85</v>
      </c>
      <c r="G5" s="25" t="s">
        <v>86</v>
      </c>
      <c r="H5" s="27">
        <v>2100000</v>
      </c>
      <c r="I5" s="28" t="s">
        <v>87</v>
      </c>
      <c r="J5" s="29" t="s">
        <v>88</v>
      </c>
      <c r="K5" s="6" t="s">
        <v>89</v>
      </c>
      <c r="L5" s="30" t="s">
        <v>90</v>
      </c>
      <c r="M5" s="30" t="s">
        <v>91</v>
      </c>
      <c r="N5" s="30" t="s">
        <v>92</v>
      </c>
      <c r="O5" s="6" t="s">
        <v>93</v>
      </c>
      <c r="P5" s="6" t="s">
        <v>94</v>
      </c>
      <c r="Q5" s="6" t="s">
        <v>93</v>
      </c>
      <c r="R5" s="6" t="s">
        <v>93</v>
      </c>
      <c r="S5" s="5" t="s">
        <v>93</v>
      </c>
      <c r="T5" s="31" t="s">
        <v>93</v>
      </c>
      <c r="U5" s="32" t="s">
        <v>95</v>
      </c>
      <c r="V5" s="5">
        <v>2</v>
      </c>
      <c r="W5" s="5" t="s">
        <v>84</v>
      </c>
      <c r="X5" s="5" t="s">
        <v>85</v>
      </c>
    </row>
    <row r="6" spans="1:24" s="33" customFormat="1" ht="38.25">
      <c r="A6" s="6">
        <v>2</v>
      </c>
      <c r="B6" s="24" t="s">
        <v>96</v>
      </c>
      <c r="C6" s="25" t="s">
        <v>97</v>
      </c>
      <c r="D6" s="25" t="s">
        <v>84</v>
      </c>
      <c r="E6" s="26" t="s">
        <v>85</v>
      </c>
      <c r="F6" s="26" t="s">
        <v>85</v>
      </c>
      <c r="G6" s="25" t="s">
        <v>98</v>
      </c>
      <c r="H6" s="27">
        <v>452985.6</v>
      </c>
      <c r="I6" s="28" t="s">
        <v>99</v>
      </c>
      <c r="J6" s="34" t="s">
        <v>100</v>
      </c>
      <c r="K6" s="6" t="s">
        <v>101</v>
      </c>
      <c r="L6" s="30" t="s">
        <v>90</v>
      </c>
      <c r="M6" s="30" t="s">
        <v>102</v>
      </c>
      <c r="N6" s="30" t="s">
        <v>103</v>
      </c>
      <c r="O6" s="6" t="s">
        <v>93</v>
      </c>
      <c r="P6" s="6" t="s">
        <v>93</v>
      </c>
      <c r="Q6" s="6" t="s">
        <v>93</v>
      </c>
      <c r="R6" s="6" t="s">
        <v>93</v>
      </c>
      <c r="S6" s="6" t="s">
        <v>93</v>
      </c>
      <c r="T6" s="6" t="s">
        <v>93</v>
      </c>
      <c r="U6" s="32">
        <v>130</v>
      </c>
      <c r="V6" s="5">
        <v>1</v>
      </c>
      <c r="W6" s="5" t="s">
        <v>85</v>
      </c>
      <c r="X6" s="5" t="s">
        <v>85</v>
      </c>
    </row>
    <row r="7" spans="1:24" s="33" customFormat="1" ht="38.25">
      <c r="A7" s="6">
        <v>3</v>
      </c>
      <c r="B7" s="24" t="s">
        <v>104</v>
      </c>
      <c r="C7" s="25" t="s">
        <v>105</v>
      </c>
      <c r="D7" s="25" t="s">
        <v>84</v>
      </c>
      <c r="E7" s="26" t="s">
        <v>85</v>
      </c>
      <c r="F7" s="5" t="s">
        <v>85</v>
      </c>
      <c r="G7" s="25" t="s">
        <v>98</v>
      </c>
      <c r="H7" s="27">
        <v>40000</v>
      </c>
      <c r="I7" s="28" t="s">
        <v>87</v>
      </c>
      <c r="J7" s="34" t="s">
        <v>106</v>
      </c>
      <c r="K7" s="6" t="s">
        <v>101</v>
      </c>
      <c r="L7" s="30" t="s">
        <v>90</v>
      </c>
      <c r="M7" s="30" t="s">
        <v>107</v>
      </c>
      <c r="N7" s="30" t="s">
        <v>103</v>
      </c>
      <c r="O7" s="6" t="s">
        <v>93</v>
      </c>
      <c r="P7" s="6" t="s">
        <v>93</v>
      </c>
      <c r="Q7" s="6" t="s">
        <v>108</v>
      </c>
      <c r="R7" s="6" t="s">
        <v>93</v>
      </c>
      <c r="S7" s="6" t="s">
        <v>108</v>
      </c>
      <c r="T7" s="6" t="s">
        <v>108</v>
      </c>
      <c r="U7" s="32">
        <v>30</v>
      </c>
      <c r="V7" s="5">
        <v>1</v>
      </c>
      <c r="W7" s="5" t="s">
        <v>85</v>
      </c>
      <c r="X7" s="5" t="s">
        <v>85</v>
      </c>
    </row>
    <row r="8" spans="1:24" s="33" customFormat="1" ht="51">
      <c r="A8" s="6">
        <v>4</v>
      </c>
      <c r="B8" s="24" t="s">
        <v>109</v>
      </c>
      <c r="C8" s="25" t="s">
        <v>110</v>
      </c>
      <c r="D8" s="25" t="s">
        <v>84</v>
      </c>
      <c r="E8" s="26" t="s">
        <v>85</v>
      </c>
      <c r="F8" s="5" t="s">
        <v>85</v>
      </c>
      <c r="G8" s="25" t="s">
        <v>111</v>
      </c>
      <c r="H8" s="27">
        <v>11000000</v>
      </c>
      <c r="I8" s="28" t="s">
        <v>87</v>
      </c>
      <c r="J8" s="34" t="s">
        <v>112</v>
      </c>
      <c r="K8" s="6" t="s">
        <v>113</v>
      </c>
      <c r="L8" s="30" t="s">
        <v>114</v>
      </c>
      <c r="M8" s="30" t="s">
        <v>91</v>
      </c>
      <c r="N8" s="30" t="s">
        <v>115</v>
      </c>
      <c r="O8" s="6" t="s">
        <v>93</v>
      </c>
      <c r="P8" s="6" t="s">
        <v>93</v>
      </c>
      <c r="Q8" s="6" t="s">
        <v>93</v>
      </c>
      <c r="R8" s="6" t="s">
        <v>93</v>
      </c>
      <c r="S8" s="6" t="s">
        <v>93</v>
      </c>
      <c r="T8" s="6" t="s">
        <v>93</v>
      </c>
      <c r="U8" s="25">
        <v>4600.21</v>
      </c>
      <c r="V8" s="5" t="s">
        <v>116</v>
      </c>
      <c r="W8" s="5" t="s">
        <v>84</v>
      </c>
      <c r="X8" s="5" t="s">
        <v>84</v>
      </c>
    </row>
    <row r="9" spans="1:24" s="33" customFormat="1" ht="38.25">
      <c r="A9" s="6">
        <v>5</v>
      </c>
      <c r="B9" s="24" t="s">
        <v>117</v>
      </c>
      <c r="C9" s="25" t="s">
        <v>110</v>
      </c>
      <c r="D9" s="25" t="s">
        <v>84</v>
      </c>
      <c r="E9" s="26" t="s">
        <v>85</v>
      </c>
      <c r="F9" s="6" t="s">
        <v>118</v>
      </c>
      <c r="G9" s="25" t="s">
        <v>119</v>
      </c>
      <c r="H9" s="27">
        <v>1000000</v>
      </c>
      <c r="I9" s="28" t="s">
        <v>87</v>
      </c>
      <c r="J9" s="34" t="s">
        <v>120</v>
      </c>
      <c r="K9" s="6" t="s">
        <v>121</v>
      </c>
      <c r="L9" s="30" t="s">
        <v>90</v>
      </c>
      <c r="M9" s="30" t="s">
        <v>102</v>
      </c>
      <c r="N9" s="30" t="s">
        <v>122</v>
      </c>
      <c r="O9" s="6" t="s">
        <v>93</v>
      </c>
      <c r="P9" s="6" t="s">
        <v>93</v>
      </c>
      <c r="Q9" s="6" t="s">
        <v>93</v>
      </c>
      <c r="R9" s="6" t="s">
        <v>93</v>
      </c>
      <c r="S9" s="6" t="s">
        <v>108</v>
      </c>
      <c r="T9" s="6" t="s">
        <v>93</v>
      </c>
      <c r="U9" s="32" t="s">
        <v>123</v>
      </c>
      <c r="V9" s="5">
        <v>2</v>
      </c>
      <c r="W9" s="5" t="s">
        <v>84</v>
      </c>
      <c r="X9" s="5" t="s">
        <v>85</v>
      </c>
    </row>
    <row r="10" spans="1:24" s="33" customFormat="1" ht="38.25">
      <c r="A10" s="6">
        <v>6</v>
      </c>
      <c r="B10" s="24" t="s">
        <v>124</v>
      </c>
      <c r="C10" s="25" t="s">
        <v>110</v>
      </c>
      <c r="D10" s="31" t="s">
        <v>84</v>
      </c>
      <c r="E10" s="26" t="s">
        <v>85</v>
      </c>
      <c r="F10" s="5" t="s">
        <v>85</v>
      </c>
      <c r="G10" s="25" t="s">
        <v>125</v>
      </c>
      <c r="H10" s="35">
        <v>4000000</v>
      </c>
      <c r="I10" s="28" t="s">
        <v>87</v>
      </c>
      <c r="J10" s="36" t="s">
        <v>126</v>
      </c>
      <c r="K10" s="6" t="s">
        <v>121</v>
      </c>
      <c r="L10" s="30" t="s">
        <v>90</v>
      </c>
      <c r="M10" s="30" t="s">
        <v>91</v>
      </c>
      <c r="N10" s="30" t="s">
        <v>127</v>
      </c>
      <c r="O10" s="6" t="s">
        <v>93</v>
      </c>
      <c r="P10" s="6" t="s">
        <v>93</v>
      </c>
      <c r="Q10" s="6" t="s">
        <v>93</v>
      </c>
      <c r="R10" s="6" t="s">
        <v>93</v>
      </c>
      <c r="S10" s="6" t="s">
        <v>108</v>
      </c>
      <c r="T10" s="6" t="s">
        <v>93</v>
      </c>
      <c r="U10" s="6">
        <v>1300.3</v>
      </c>
      <c r="V10" s="5">
        <v>2</v>
      </c>
      <c r="W10" s="5" t="s">
        <v>84</v>
      </c>
      <c r="X10" s="5" t="s">
        <v>85</v>
      </c>
    </row>
    <row r="11" spans="1:24" s="33" customFormat="1" ht="38.25">
      <c r="A11" s="6">
        <v>7</v>
      </c>
      <c r="B11" s="24" t="s">
        <v>128</v>
      </c>
      <c r="C11" s="25" t="s">
        <v>129</v>
      </c>
      <c r="D11" s="25" t="s">
        <v>84</v>
      </c>
      <c r="E11" s="26" t="s">
        <v>85</v>
      </c>
      <c r="F11" s="6" t="s">
        <v>130</v>
      </c>
      <c r="G11" s="25" t="s">
        <v>131</v>
      </c>
      <c r="H11" s="27">
        <v>1250000</v>
      </c>
      <c r="I11" s="28" t="s">
        <v>87</v>
      </c>
      <c r="J11" s="34" t="s">
        <v>132</v>
      </c>
      <c r="K11" s="6" t="s">
        <v>133</v>
      </c>
      <c r="L11" s="30" t="s">
        <v>90</v>
      </c>
      <c r="M11" s="30" t="s">
        <v>102</v>
      </c>
      <c r="N11" s="30" t="s">
        <v>134</v>
      </c>
      <c r="O11" s="6" t="s">
        <v>93</v>
      </c>
      <c r="P11" s="6" t="s">
        <v>93</v>
      </c>
      <c r="Q11" s="6" t="s">
        <v>93</v>
      </c>
      <c r="R11" s="6" t="s">
        <v>93</v>
      </c>
      <c r="S11" s="6" t="s">
        <v>108</v>
      </c>
      <c r="T11" s="6" t="s">
        <v>93</v>
      </c>
      <c r="U11" s="32">
        <v>440.4</v>
      </c>
      <c r="V11" s="5" t="s">
        <v>116</v>
      </c>
      <c r="W11" s="5" t="s">
        <v>84</v>
      </c>
      <c r="X11" s="5" t="s">
        <v>84</v>
      </c>
    </row>
    <row r="12" spans="1:24" s="33" customFormat="1" ht="38.25">
      <c r="A12" s="6">
        <v>8</v>
      </c>
      <c r="B12" s="24" t="s">
        <v>135</v>
      </c>
      <c r="C12" s="25" t="s">
        <v>110</v>
      </c>
      <c r="D12" s="25" t="s">
        <v>84</v>
      </c>
      <c r="E12" s="26" t="s">
        <v>85</v>
      </c>
      <c r="F12" s="6" t="s">
        <v>130</v>
      </c>
      <c r="G12" s="25" t="s">
        <v>136</v>
      </c>
      <c r="H12" s="27">
        <v>7500000</v>
      </c>
      <c r="I12" s="28" t="s">
        <v>87</v>
      </c>
      <c r="J12" s="34" t="s">
        <v>137</v>
      </c>
      <c r="K12" s="6" t="s">
        <v>138</v>
      </c>
      <c r="L12" s="30" t="s">
        <v>90</v>
      </c>
      <c r="M12" s="30" t="s">
        <v>102</v>
      </c>
      <c r="N12" s="30" t="s">
        <v>122</v>
      </c>
      <c r="O12" s="6" t="s">
        <v>93</v>
      </c>
      <c r="P12" s="6" t="s">
        <v>93</v>
      </c>
      <c r="Q12" s="6" t="s">
        <v>93</v>
      </c>
      <c r="R12" s="6" t="s">
        <v>93</v>
      </c>
      <c r="S12" s="6" t="s">
        <v>108</v>
      </c>
      <c r="T12" s="6" t="s">
        <v>93</v>
      </c>
      <c r="U12" s="32" t="s">
        <v>139</v>
      </c>
      <c r="V12" s="5">
        <v>2</v>
      </c>
      <c r="W12" s="5" t="s">
        <v>84</v>
      </c>
      <c r="X12" s="5" t="s">
        <v>85</v>
      </c>
    </row>
    <row r="13" spans="1:24" s="33" customFormat="1" ht="38.25">
      <c r="A13" s="6">
        <v>9</v>
      </c>
      <c r="B13" s="24" t="s">
        <v>140</v>
      </c>
      <c r="C13" s="25" t="s">
        <v>110</v>
      </c>
      <c r="D13" s="25" t="s">
        <v>84</v>
      </c>
      <c r="E13" s="26" t="s">
        <v>85</v>
      </c>
      <c r="F13" s="5" t="s">
        <v>85</v>
      </c>
      <c r="G13" s="25" t="s">
        <v>136</v>
      </c>
      <c r="H13" s="27">
        <v>1200000</v>
      </c>
      <c r="I13" s="28" t="s">
        <v>87</v>
      </c>
      <c r="J13" s="34" t="s">
        <v>137</v>
      </c>
      <c r="K13" s="6" t="s">
        <v>138</v>
      </c>
      <c r="L13" s="30" t="s">
        <v>90</v>
      </c>
      <c r="M13" s="30" t="s">
        <v>102</v>
      </c>
      <c r="N13" s="30" t="s">
        <v>122</v>
      </c>
      <c r="O13" s="6" t="s">
        <v>93</v>
      </c>
      <c r="P13" s="6" t="s">
        <v>93</v>
      </c>
      <c r="Q13" s="6" t="s">
        <v>93</v>
      </c>
      <c r="R13" s="6" t="s">
        <v>93</v>
      </c>
      <c r="S13" s="6" t="s">
        <v>108</v>
      </c>
      <c r="T13" s="6" t="s">
        <v>93</v>
      </c>
      <c r="U13" s="32">
        <v>437.1</v>
      </c>
      <c r="V13" s="5">
        <v>1</v>
      </c>
      <c r="W13" s="5" t="s">
        <v>85</v>
      </c>
      <c r="X13" s="5" t="s">
        <v>85</v>
      </c>
    </row>
    <row r="14" spans="1:24" s="33" customFormat="1" ht="38.25">
      <c r="A14" s="6">
        <v>10</v>
      </c>
      <c r="B14" s="24" t="s">
        <v>141</v>
      </c>
      <c r="C14" s="25" t="s">
        <v>83</v>
      </c>
      <c r="D14" s="25" t="s">
        <v>84</v>
      </c>
      <c r="E14" s="26" t="s">
        <v>85</v>
      </c>
      <c r="F14" s="5" t="s">
        <v>85</v>
      </c>
      <c r="G14" s="25" t="s">
        <v>142</v>
      </c>
      <c r="H14" s="27">
        <v>450000</v>
      </c>
      <c r="I14" s="28" t="s">
        <v>87</v>
      </c>
      <c r="J14" s="34" t="s">
        <v>143</v>
      </c>
      <c r="K14" s="6" t="s">
        <v>144</v>
      </c>
      <c r="L14" s="30" t="s">
        <v>90</v>
      </c>
      <c r="M14" s="30"/>
      <c r="N14" s="30"/>
      <c r="O14" s="6" t="s">
        <v>93</v>
      </c>
      <c r="P14" s="6" t="s">
        <v>93</v>
      </c>
      <c r="Q14" s="6" t="s">
        <v>93</v>
      </c>
      <c r="R14" s="6" t="s">
        <v>93</v>
      </c>
      <c r="S14" s="6" t="s">
        <v>108</v>
      </c>
      <c r="T14" s="6" t="s">
        <v>93</v>
      </c>
      <c r="U14" s="32">
        <v>57</v>
      </c>
      <c r="V14" s="5">
        <v>2</v>
      </c>
      <c r="W14" s="5" t="s">
        <v>84</v>
      </c>
      <c r="X14" s="5" t="s">
        <v>85</v>
      </c>
    </row>
    <row r="15" spans="1:24" s="33" customFormat="1" ht="38.25">
      <c r="A15" s="6">
        <v>11</v>
      </c>
      <c r="B15" s="24" t="s">
        <v>145</v>
      </c>
      <c r="C15" s="25" t="s">
        <v>129</v>
      </c>
      <c r="D15" s="25" t="s">
        <v>84</v>
      </c>
      <c r="E15" s="26" t="s">
        <v>85</v>
      </c>
      <c r="F15" s="5" t="s">
        <v>85</v>
      </c>
      <c r="G15" s="25" t="s">
        <v>146</v>
      </c>
      <c r="H15" s="27">
        <v>1000000</v>
      </c>
      <c r="I15" s="28" t="s">
        <v>87</v>
      </c>
      <c r="J15" s="34" t="s">
        <v>126</v>
      </c>
      <c r="K15" s="6" t="s">
        <v>147</v>
      </c>
      <c r="L15" s="30" t="s">
        <v>90</v>
      </c>
      <c r="M15" s="30" t="s">
        <v>91</v>
      </c>
      <c r="N15" s="30" t="s">
        <v>127</v>
      </c>
      <c r="O15" s="6" t="s">
        <v>93</v>
      </c>
      <c r="P15" s="6" t="s">
        <v>93</v>
      </c>
      <c r="Q15" s="6" t="s">
        <v>93</v>
      </c>
      <c r="R15" s="6" t="s">
        <v>93</v>
      </c>
      <c r="S15" s="6" t="s">
        <v>93</v>
      </c>
      <c r="T15" s="6" t="s">
        <v>93</v>
      </c>
      <c r="U15" s="32" t="s">
        <v>148</v>
      </c>
      <c r="V15" s="5">
        <v>2</v>
      </c>
      <c r="W15" s="5" t="s">
        <v>84</v>
      </c>
      <c r="X15" s="5" t="s">
        <v>85</v>
      </c>
    </row>
    <row r="16" spans="1:24" s="33" customFormat="1" ht="38.25">
      <c r="A16" s="6">
        <v>12</v>
      </c>
      <c r="B16" s="24" t="s">
        <v>149</v>
      </c>
      <c r="C16" s="25" t="s">
        <v>150</v>
      </c>
      <c r="D16" s="25" t="s">
        <v>84</v>
      </c>
      <c r="E16" s="26" t="s">
        <v>85</v>
      </c>
      <c r="F16" s="5" t="s">
        <v>85</v>
      </c>
      <c r="G16" s="25" t="s">
        <v>119</v>
      </c>
      <c r="H16" s="27">
        <v>1300000</v>
      </c>
      <c r="I16" s="28" t="s">
        <v>87</v>
      </c>
      <c r="J16" s="34" t="s">
        <v>126</v>
      </c>
      <c r="K16" s="6" t="s">
        <v>151</v>
      </c>
      <c r="L16" s="30" t="s">
        <v>152</v>
      </c>
      <c r="M16" s="30" t="s">
        <v>102</v>
      </c>
      <c r="N16" s="30" t="s">
        <v>127</v>
      </c>
      <c r="O16" s="6" t="s">
        <v>93</v>
      </c>
      <c r="P16" s="6" t="s">
        <v>93</v>
      </c>
      <c r="Q16" s="6" t="s">
        <v>93</v>
      </c>
      <c r="R16" s="6" t="s">
        <v>93</v>
      </c>
      <c r="S16" s="6" t="s">
        <v>93</v>
      </c>
      <c r="T16" s="6" t="s">
        <v>93</v>
      </c>
      <c r="U16" s="32">
        <v>514</v>
      </c>
      <c r="V16" s="5">
        <v>2</v>
      </c>
      <c r="W16" s="5" t="s">
        <v>84</v>
      </c>
      <c r="X16" s="5" t="s">
        <v>85</v>
      </c>
    </row>
    <row r="17" spans="1:24" s="33" customFormat="1" ht="38.25">
      <c r="A17" s="6">
        <v>13</v>
      </c>
      <c r="B17" s="24" t="s">
        <v>153</v>
      </c>
      <c r="C17" s="25" t="s">
        <v>110</v>
      </c>
      <c r="D17" s="25" t="s">
        <v>84</v>
      </c>
      <c r="E17" s="26" t="s">
        <v>85</v>
      </c>
      <c r="F17" s="6" t="s">
        <v>118</v>
      </c>
      <c r="G17" s="25" t="s">
        <v>119</v>
      </c>
      <c r="H17" s="27">
        <v>600000</v>
      </c>
      <c r="I17" s="28" t="s">
        <v>87</v>
      </c>
      <c r="J17" s="34" t="s">
        <v>126</v>
      </c>
      <c r="K17" s="6" t="s">
        <v>154</v>
      </c>
      <c r="L17" s="30" t="s">
        <v>90</v>
      </c>
      <c r="M17" s="30" t="s">
        <v>102</v>
      </c>
      <c r="N17" s="30" t="s">
        <v>122</v>
      </c>
      <c r="O17" s="6" t="s">
        <v>93</v>
      </c>
      <c r="P17" s="6" t="s">
        <v>93</v>
      </c>
      <c r="Q17" s="6" t="s">
        <v>93</v>
      </c>
      <c r="R17" s="6" t="s">
        <v>93</v>
      </c>
      <c r="S17" s="6" t="s">
        <v>108</v>
      </c>
      <c r="T17" s="6" t="s">
        <v>93</v>
      </c>
      <c r="U17" s="32" t="s">
        <v>155</v>
      </c>
      <c r="V17" s="5">
        <v>2</v>
      </c>
      <c r="W17" s="5" t="s">
        <v>84</v>
      </c>
      <c r="X17" s="5" t="s">
        <v>85</v>
      </c>
    </row>
    <row r="18" spans="1:24" s="33" customFormat="1" ht="38.25">
      <c r="A18" s="6">
        <v>14</v>
      </c>
      <c r="B18" s="24" t="s">
        <v>156</v>
      </c>
      <c r="C18" s="25" t="s">
        <v>129</v>
      </c>
      <c r="D18" s="25" t="s">
        <v>84</v>
      </c>
      <c r="E18" s="26" t="s">
        <v>85</v>
      </c>
      <c r="F18" s="5" t="s">
        <v>85</v>
      </c>
      <c r="G18" s="25" t="s">
        <v>157</v>
      </c>
      <c r="H18" s="27">
        <v>600000</v>
      </c>
      <c r="I18" s="28" t="s">
        <v>87</v>
      </c>
      <c r="J18" s="34" t="s">
        <v>137</v>
      </c>
      <c r="K18" s="6" t="s">
        <v>158</v>
      </c>
      <c r="L18" s="30" t="s">
        <v>90</v>
      </c>
      <c r="M18" s="30" t="s">
        <v>91</v>
      </c>
      <c r="N18" s="30" t="s">
        <v>122</v>
      </c>
      <c r="O18" s="6" t="s">
        <v>93</v>
      </c>
      <c r="P18" s="6" t="s">
        <v>93</v>
      </c>
      <c r="Q18" s="6" t="s">
        <v>93</v>
      </c>
      <c r="R18" s="6" t="s">
        <v>93</v>
      </c>
      <c r="S18" s="6" t="s">
        <v>108</v>
      </c>
      <c r="T18" s="6" t="s">
        <v>93</v>
      </c>
      <c r="U18" s="6" t="s">
        <v>159</v>
      </c>
      <c r="V18" s="5">
        <v>2</v>
      </c>
      <c r="W18" s="5" t="s">
        <v>84</v>
      </c>
      <c r="X18" s="5" t="s">
        <v>85</v>
      </c>
    </row>
    <row r="19" spans="1:24" s="33" customFormat="1" ht="38.25">
      <c r="A19" s="6">
        <v>15</v>
      </c>
      <c r="B19" s="24" t="s">
        <v>160</v>
      </c>
      <c r="C19" s="25" t="s">
        <v>110</v>
      </c>
      <c r="D19" s="25" t="s">
        <v>84</v>
      </c>
      <c r="E19" s="26" t="s">
        <v>85</v>
      </c>
      <c r="F19" s="6" t="s">
        <v>118</v>
      </c>
      <c r="G19" s="25" t="s">
        <v>119</v>
      </c>
      <c r="H19" s="27">
        <v>300000</v>
      </c>
      <c r="I19" s="28" t="s">
        <v>87</v>
      </c>
      <c r="J19" s="34" t="s">
        <v>126</v>
      </c>
      <c r="K19" s="6" t="s">
        <v>161</v>
      </c>
      <c r="L19" s="30" t="s">
        <v>90</v>
      </c>
      <c r="M19" s="30" t="s">
        <v>102</v>
      </c>
      <c r="N19" s="30" t="s">
        <v>122</v>
      </c>
      <c r="O19" s="6" t="s">
        <v>93</v>
      </c>
      <c r="P19" s="6" t="s">
        <v>93</v>
      </c>
      <c r="Q19" s="6" t="s">
        <v>93</v>
      </c>
      <c r="R19" s="6" t="s">
        <v>93</v>
      </c>
      <c r="S19" s="6" t="s">
        <v>108</v>
      </c>
      <c r="T19" s="6" t="s">
        <v>93</v>
      </c>
      <c r="U19" s="32" t="s">
        <v>159</v>
      </c>
      <c r="V19" s="5">
        <v>2</v>
      </c>
      <c r="W19" s="5" t="s">
        <v>84</v>
      </c>
      <c r="X19" s="5" t="s">
        <v>85</v>
      </c>
    </row>
    <row r="20" spans="1:24" s="33" customFormat="1" ht="38.25">
      <c r="A20" s="6">
        <v>16</v>
      </c>
      <c r="B20" s="24" t="s">
        <v>162</v>
      </c>
      <c r="C20" s="25" t="s">
        <v>110</v>
      </c>
      <c r="D20" s="25" t="s">
        <v>84</v>
      </c>
      <c r="E20" s="26" t="s">
        <v>85</v>
      </c>
      <c r="F20" s="6" t="s">
        <v>118</v>
      </c>
      <c r="G20" s="25" t="s">
        <v>119</v>
      </c>
      <c r="H20" s="27">
        <v>300000</v>
      </c>
      <c r="I20" s="28" t="s">
        <v>87</v>
      </c>
      <c r="J20" s="34" t="s">
        <v>126</v>
      </c>
      <c r="K20" s="6" t="s">
        <v>163</v>
      </c>
      <c r="L20" s="30" t="s">
        <v>90</v>
      </c>
      <c r="M20" s="30" t="s">
        <v>102</v>
      </c>
      <c r="N20" s="30" t="s">
        <v>122</v>
      </c>
      <c r="O20" s="6" t="s">
        <v>93</v>
      </c>
      <c r="P20" s="6" t="s">
        <v>93</v>
      </c>
      <c r="Q20" s="6" t="s">
        <v>93</v>
      </c>
      <c r="R20" s="6" t="s">
        <v>93</v>
      </c>
      <c r="S20" s="6" t="s">
        <v>108</v>
      </c>
      <c r="T20" s="6" t="s">
        <v>93</v>
      </c>
      <c r="U20" s="32" t="s">
        <v>159</v>
      </c>
      <c r="V20" s="5">
        <v>2</v>
      </c>
      <c r="W20" s="5" t="s">
        <v>84</v>
      </c>
      <c r="X20" s="5" t="s">
        <v>85</v>
      </c>
    </row>
    <row r="21" spans="1:24" s="33" customFormat="1" ht="38.25">
      <c r="A21" s="6">
        <v>17</v>
      </c>
      <c r="B21" s="24" t="s">
        <v>164</v>
      </c>
      <c r="C21" s="25" t="s">
        <v>105</v>
      </c>
      <c r="D21" s="25" t="s">
        <v>84</v>
      </c>
      <c r="E21" s="26" t="s">
        <v>85</v>
      </c>
      <c r="F21" s="5" t="s">
        <v>85</v>
      </c>
      <c r="G21" s="25" t="s">
        <v>119</v>
      </c>
      <c r="H21" s="27">
        <v>30000</v>
      </c>
      <c r="I21" s="28" t="s">
        <v>87</v>
      </c>
      <c r="J21" s="34" t="s">
        <v>107</v>
      </c>
      <c r="K21" s="6" t="s">
        <v>161</v>
      </c>
      <c r="L21" s="30" t="s">
        <v>90</v>
      </c>
      <c r="M21" s="30" t="s">
        <v>165</v>
      </c>
      <c r="N21" s="30" t="s">
        <v>122</v>
      </c>
      <c r="O21" s="6" t="s">
        <v>93</v>
      </c>
      <c r="P21" s="6" t="s">
        <v>93</v>
      </c>
      <c r="Q21" s="6" t="s">
        <v>108</v>
      </c>
      <c r="R21" s="6" t="s">
        <v>93</v>
      </c>
      <c r="S21" s="6" t="s">
        <v>108</v>
      </c>
      <c r="T21" s="6" t="s">
        <v>108</v>
      </c>
      <c r="U21" s="32" t="s">
        <v>166</v>
      </c>
      <c r="V21" s="5">
        <v>1</v>
      </c>
      <c r="W21" s="5" t="s">
        <v>85</v>
      </c>
      <c r="X21" s="5" t="s">
        <v>85</v>
      </c>
    </row>
    <row r="22" spans="1:24" s="33" customFormat="1" ht="38.25">
      <c r="A22" s="6">
        <v>18</v>
      </c>
      <c r="B22" s="24" t="s">
        <v>164</v>
      </c>
      <c r="C22" s="25" t="s">
        <v>105</v>
      </c>
      <c r="D22" s="25" t="s">
        <v>84</v>
      </c>
      <c r="E22" s="26" t="s">
        <v>85</v>
      </c>
      <c r="F22" s="5" t="s">
        <v>85</v>
      </c>
      <c r="G22" s="25" t="s">
        <v>119</v>
      </c>
      <c r="H22" s="27">
        <v>25000</v>
      </c>
      <c r="I22" s="28" t="s">
        <v>87</v>
      </c>
      <c r="J22" s="34" t="s">
        <v>107</v>
      </c>
      <c r="K22" s="6" t="s">
        <v>161</v>
      </c>
      <c r="L22" s="30" t="s">
        <v>90</v>
      </c>
      <c r="M22" s="30" t="s">
        <v>91</v>
      </c>
      <c r="N22" s="30" t="s">
        <v>122</v>
      </c>
      <c r="O22" s="6" t="s">
        <v>93</v>
      </c>
      <c r="P22" s="6" t="s">
        <v>93</v>
      </c>
      <c r="Q22" s="6" t="s">
        <v>108</v>
      </c>
      <c r="R22" s="6" t="s">
        <v>93</v>
      </c>
      <c r="S22" s="6" t="s">
        <v>108</v>
      </c>
      <c r="T22" s="6" t="s">
        <v>108</v>
      </c>
      <c r="U22" s="32" t="s">
        <v>166</v>
      </c>
      <c r="V22" s="5">
        <v>1</v>
      </c>
      <c r="W22" s="5" t="s">
        <v>84</v>
      </c>
      <c r="X22" s="5" t="s">
        <v>85</v>
      </c>
    </row>
    <row r="23" spans="1:24" s="33" customFormat="1" ht="38.25">
      <c r="A23" s="6">
        <v>19</v>
      </c>
      <c r="B23" s="24" t="s">
        <v>167</v>
      </c>
      <c r="C23" s="25" t="s">
        <v>168</v>
      </c>
      <c r="D23" s="25" t="s">
        <v>84</v>
      </c>
      <c r="E23" s="26" t="s">
        <v>85</v>
      </c>
      <c r="F23" s="5" t="s">
        <v>85</v>
      </c>
      <c r="G23" s="25" t="s">
        <v>169</v>
      </c>
      <c r="H23" s="27">
        <v>600000</v>
      </c>
      <c r="I23" s="28" t="s">
        <v>87</v>
      </c>
      <c r="J23" s="34" t="s">
        <v>126</v>
      </c>
      <c r="K23" s="6" t="s">
        <v>170</v>
      </c>
      <c r="L23" s="30" t="s">
        <v>90</v>
      </c>
      <c r="M23" s="30" t="s">
        <v>91</v>
      </c>
      <c r="N23" s="30" t="s">
        <v>122</v>
      </c>
      <c r="O23" s="6" t="s">
        <v>93</v>
      </c>
      <c r="P23" s="6" t="s">
        <v>93</v>
      </c>
      <c r="Q23" s="6" t="s">
        <v>93</v>
      </c>
      <c r="R23" s="6" t="s">
        <v>93</v>
      </c>
      <c r="S23" s="6" t="s">
        <v>107</v>
      </c>
      <c r="T23" s="6" t="s">
        <v>93</v>
      </c>
      <c r="U23" s="32">
        <v>300</v>
      </c>
      <c r="V23" s="5">
        <v>1</v>
      </c>
      <c r="W23" s="5" t="s">
        <v>84</v>
      </c>
      <c r="X23" s="5" t="s">
        <v>85</v>
      </c>
    </row>
    <row r="24" spans="1:24" s="33" customFormat="1" ht="38.25">
      <c r="A24" s="6">
        <v>20</v>
      </c>
      <c r="B24" s="24" t="s">
        <v>171</v>
      </c>
      <c r="C24" s="25" t="s">
        <v>168</v>
      </c>
      <c r="D24" s="25" t="s">
        <v>84</v>
      </c>
      <c r="E24" s="26" t="s">
        <v>85</v>
      </c>
      <c r="F24" s="5" t="s">
        <v>85</v>
      </c>
      <c r="G24" s="25" t="s">
        <v>172</v>
      </c>
      <c r="H24" s="27">
        <v>200000</v>
      </c>
      <c r="I24" s="28" t="s">
        <v>87</v>
      </c>
      <c r="J24" s="34" t="s">
        <v>173</v>
      </c>
      <c r="K24" s="6" t="s">
        <v>174</v>
      </c>
      <c r="L24" s="30" t="s">
        <v>90</v>
      </c>
      <c r="M24" s="30" t="s">
        <v>175</v>
      </c>
      <c r="N24" s="30" t="s">
        <v>127</v>
      </c>
      <c r="O24" s="6" t="s">
        <v>93</v>
      </c>
      <c r="P24" s="6" t="s">
        <v>176</v>
      </c>
      <c r="Q24" s="6" t="s">
        <v>93</v>
      </c>
      <c r="R24" s="6" t="s">
        <v>93</v>
      </c>
      <c r="S24" s="6" t="s">
        <v>107</v>
      </c>
      <c r="T24" s="6" t="s">
        <v>93</v>
      </c>
      <c r="U24" s="32">
        <v>50</v>
      </c>
      <c r="V24" s="5">
        <v>1</v>
      </c>
      <c r="W24" s="5" t="s">
        <v>85</v>
      </c>
      <c r="X24" s="5" t="s">
        <v>85</v>
      </c>
    </row>
    <row r="25" spans="1:24" s="33" customFormat="1" ht="25.5">
      <c r="A25" s="6">
        <v>21</v>
      </c>
      <c r="B25" s="24" t="s">
        <v>177</v>
      </c>
      <c r="C25" s="25" t="s">
        <v>168</v>
      </c>
      <c r="D25" s="25" t="s">
        <v>84</v>
      </c>
      <c r="E25" s="26" t="s">
        <v>85</v>
      </c>
      <c r="F25" s="5" t="s">
        <v>85</v>
      </c>
      <c r="G25" s="25" t="s">
        <v>178</v>
      </c>
      <c r="H25" s="27">
        <v>80000</v>
      </c>
      <c r="I25" s="28" t="s">
        <v>87</v>
      </c>
      <c r="J25" s="34" t="s">
        <v>126</v>
      </c>
      <c r="K25" s="6" t="s">
        <v>179</v>
      </c>
      <c r="L25" s="30" t="s">
        <v>180</v>
      </c>
      <c r="M25" s="30" t="s">
        <v>102</v>
      </c>
      <c r="N25" s="30"/>
      <c r="O25" s="6" t="s">
        <v>176</v>
      </c>
      <c r="P25" s="6" t="s">
        <v>94</v>
      </c>
      <c r="Q25" s="6" t="s">
        <v>93</v>
      </c>
      <c r="R25" s="6" t="s">
        <v>93</v>
      </c>
      <c r="S25" s="6" t="s">
        <v>107</v>
      </c>
      <c r="T25" s="6" t="s">
        <v>94</v>
      </c>
      <c r="U25" s="32">
        <v>50</v>
      </c>
      <c r="V25" s="5">
        <v>1</v>
      </c>
      <c r="W25" s="5" t="s">
        <v>85</v>
      </c>
      <c r="X25" s="5" t="s">
        <v>85</v>
      </c>
    </row>
    <row r="26" spans="1:24" s="33" customFormat="1" ht="25.5">
      <c r="A26" s="6">
        <v>22</v>
      </c>
      <c r="B26" s="24" t="s">
        <v>181</v>
      </c>
      <c r="C26" s="25" t="s">
        <v>182</v>
      </c>
      <c r="D26" s="25" t="s">
        <v>84</v>
      </c>
      <c r="E26" s="26" t="s">
        <v>85</v>
      </c>
      <c r="F26" s="5" t="s">
        <v>85</v>
      </c>
      <c r="G26" s="25">
        <v>2011</v>
      </c>
      <c r="H26" s="37">
        <v>650000</v>
      </c>
      <c r="I26" s="28" t="s">
        <v>87</v>
      </c>
      <c r="J26" s="34" t="s">
        <v>126</v>
      </c>
      <c r="K26" s="6" t="s">
        <v>183</v>
      </c>
      <c r="L26" s="30" t="s">
        <v>180</v>
      </c>
      <c r="M26" s="30" t="s">
        <v>102</v>
      </c>
      <c r="N26" s="30" t="s">
        <v>134</v>
      </c>
      <c r="O26" s="6" t="s">
        <v>93</v>
      </c>
      <c r="P26" s="6" t="s">
        <v>93</v>
      </c>
      <c r="Q26" s="6" t="s">
        <v>93</v>
      </c>
      <c r="R26" s="6" t="s">
        <v>93</v>
      </c>
      <c r="S26" s="6" t="s">
        <v>107</v>
      </c>
      <c r="T26" s="6" t="s">
        <v>93</v>
      </c>
      <c r="U26" s="32">
        <v>235.3</v>
      </c>
      <c r="V26" s="5">
        <v>1</v>
      </c>
      <c r="W26" s="5" t="s">
        <v>85</v>
      </c>
      <c r="X26" s="5" t="s">
        <v>85</v>
      </c>
    </row>
    <row r="27" spans="1:24" s="33" customFormat="1" ht="38.25">
      <c r="A27" s="6">
        <v>23</v>
      </c>
      <c r="B27" s="24" t="s">
        <v>184</v>
      </c>
      <c r="C27" s="25" t="s">
        <v>182</v>
      </c>
      <c r="D27" s="25" t="s">
        <v>84</v>
      </c>
      <c r="E27" s="26" t="s">
        <v>85</v>
      </c>
      <c r="F27" s="5" t="s">
        <v>85</v>
      </c>
      <c r="G27" s="25" t="s">
        <v>86</v>
      </c>
      <c r="H27" s="27">
        <v>499790.54</v>
      </c>
      <c r="I27" s="28" t="s">
        <v>99</v>
      </c>
      <c r="J27" s="34" t="s">
        <v>126</v>
      </c>
      <c r="K27" s="6" t="s">
        <v>185</v>
      </c>
      <c r="L27" s="30" t="s">
        <v>90</v>
      </c>
      <c r="M27" s="30" t="s">
        <v>102</v>
      </c>
      <c r="N27" s="30" t="s">
        <v>127</v>
      </c>
      <c r="O27" s="6" t="s">
        <v>93</v>
      </c>
      <c r="P27" s="6" t="s">
        <v>93</v>
      </c>
      <c r="Q27" s="6" t="s">
        <v>93</v>
      </c>
      <c r="R27" s="6" t="s">
        <v>93</v>
      </c>
      <c r="S27" s="6" t="s">
        <v>107</v>
      </c>
      <c r="T27" s="6" t="s">
        <v>93</v>
      </c>
      <c r="U27" s="32">
        <v>140</v>
      </c>
      <c r="V27" s="5">
        <v>1</v>
      </c>
      <c r="W27" s="5" t="s">
        <v>84</v>
      </c>
      <c r="X27" s="5" t="s">
        <v>85</v>
      </c>
    </row>
    <row r="28" spans="1:24" s="33" customFormat="1" ht="25.5">
      <c r="A28" s="6">
        <v>24</v>
      </c>
      <c r="B28" s="24" t="s">
        <v>186</v>
      </c>
      <c r="C28" s="25" t="s">
        <v>182</v>
      </c>
      <c r="D28" s="25" t="s">
        <v>84</v>
      </c>
      <c r="E28" s="26" t="s">
        <v>85</v>
      </c>
      <c r="F28" s="5" t="s">
        <v>85</v>
      </c>
      <c r="G28" s="25">
        <v>2011</v>
      </c>
      <c r="H28" s="27">
        <v>60000</v>
      </c>
      <c r="I28" s="28" t="s">
        <v>87</v>
      </c>
      <c r="J28" s="34" t="s">
        <v>126</v>
      </c>
      <c r="K28" s="6" t="s">
        <v>187</v>
      </c>
      <c r="L28" s="30" t="s">
        <v>90</v>
      </c>
      <c r="M28" s="30" t="s">
        <v>91</v>
      </c>
      <c r="N28" s="30" t="s">
        <v>188</v>
      </c>
      <c r="O28" s="6" t="s">
        <v>93</v>
      </c>
      <c r="P28" s="6" t="s">
        <v>93</v>
      </c>
      <c r="Q28" s="6" t="s">
        <v>93</v>
      </c>
      <c r="R28" s="6" t="s">
        <v>93</v>
      </c>
      <c r="S28" s="6" t="s">
        <v>107</v>
      </c>
      <c r="T28" s="6" t="s">
        <v>93</v>
      </c>
      <c r="U28" s="32">
        <v>25</v>
      </c>
      <c r="V28" s="5">
        <v>1</v>
      </c>
      <c r="W28" s="5" t="s">
        <v>85</v>
      </c>
      <c r="X28" s="5" t="s">
        <v>85</v>
      </c>
    </row>
    <row r="29" spans="1:24" s="33" customFormat="1" ht="38.25">
      <c r="A29" s="6">
        <v>25</v>
      </c>
      <c r="B29" s="24" t="s">
        <v>189</v>
      </c>
      <c r="C29" s="25" t="s">
        <v>150</v>
      </c>
      <c r="D29" s="25" t="s">
        <v>84</v>
      </c>
      <c r="E29" s="26" t="s">
        <v>85</v>
      </c>
      <c r="F29" s="5" t="s">
        <v>85</v>
      </c>
      <c r="G29" s="25">
        <v>2011</v>
      </c>
      <c r="H29" s="27">
        <v>691640.23</v>
      </c>
      <c r="I29" s="28" t="s">
        <v>99</v>
      </c>
      <c r="J29" s="34" t="s">
        <v>143</v>
      </c>
      <c r="K29" s="6" t="s">
        <v>190</v>
      </c>
      <c r="L29" s="30" t="s">
        <v>180</v>
      </c>
      <c r="M29" s="30" t="s">
        <v>102</v>
      </c>
      <c r="N29" s="30" t="s">
        <v>122</v>
      </c>
      <c r="O29" s="6" t="s">
        <v>93</v>
      </c>
      <c r="P29" s="6" t="s">
        <v>93</v>
      </c>
      <c r="Q29" s="6" t="s">
        <v>93</v>
      </c>
      <c r="R29" s="6" t="s">
        <v>93</v>
      </c>
      <c r="S29" s="6" t="s">
        <v>107</v>
      </c>
      <c r="T29" s="6" t="s">
        <v>93</v>
      </c>
      <c r="U29" s="25" t="s">
        <v>191</v>
      </c>
      <c r="V29" s="5">
        <v>1</v>
      </c>
      <c r="W29" s="5" t="s">
        <v>85</v>
      </c>
      <c r="X29" s="5" t="s">
        <v>85</v>
      </c>
    </row>
    <row r="30" spans="1:24" s="33" customFormat="1" ht="38.25">
      <c r="A30" s="6">
        <v>26</v>
      </c>
      <c r="B30" s="24" t="s">
        <v>192</v>
      </c>
      <c r="C30" s="25" t="s">
        <v>182</v>
      </c>
      <c r="D30" s="25" t="s">
        <v>84</v>
      </c>
      <c r="E30" s="26" t="s">
        <v>85</v>
      </c>
      <c r="F30" s="6" t="s">
        <v>118</v>
      </c>
      <c r="G30" s="25" t="s">
        <v>119</v>
      </c>
      <c r="H30" s="27">
        <v>350000</v>
      </c>
      <c r="I30" s="28" t="s">
        <v>87</v>
      </c>
      <c r="J30" s="38" t="s">
        <v>126</v>
      </c>
      <c r="K30" s="6" t="s">
        <v>193</v>
      </c>
      <c r="L30" s="30" t="s">
        <v>90</v>
      </c>
      <c r="M30" s="30" t="s">
        <v>102</v>
      </c>
      <c r="N30" s="30" t="s">
        <v>194</v>
      </c>
      <c r="O30" s="6" t="s">
        <v>94</v>
      </c>
      <c r="P30" s="6" t="s">
        <v>93</v>
      </c>
      <c r="Q30" s="6" t="s">
        <v>93</v>
      </c>
      <c r="R30" s="6" t="s">
        <v>93</v>
      </c>
      <c r="S30" s="6" t="s">
        <v>107</v>
      </c>
      <c r="T30" s="6" t="s">
        <v>94</v>
      </c>
      <c r="U30" s="32">
        <v>70</v>
      </c>
      <c r="V30" s="5">
        <v>1</v>
      </c>
      <c r="W30" s="5" t="s">
        <v>85</v>
      </c>
      <c r="X30" s="5" t="s">
        <v>85</v>
      </c>
    </row>
    <row r="31" spans="1:24" s="33" customFormat="1" ht="38.25">
      <c r="A31" s="6">
        <v>27</v>
      </c>
      <c r="B31" s="24" t="s">
        <v>195</v>
      </c>
      <c r="C31" s="25" t="s">
        <v>182</v>
      </c>
      <c r="D31" s="25" t="s">
        <v>84</v>
      </c>
      <c r="E31" s="26" t="s">
        <v>85</v>
      </c>
      <c r="F31" s="5" t="s">
        <v>85</v>
      </c>
      <c r="G31" s="25" t="s">
        <v>119</v>
      </c>
      <c r="H31" s="27">
        <v>40000</v>
      </c>
      <c r="I31" s="28" t="s">
        <v>87</v>
      </c>
      <c r="J31" s="38" t="s">
        <v>126</v>
      </c>
      <c r="K31" s="6" t="s">
        <v>196</v>
      </c>
      <c r="L31" s="30" t="s">
        <v>90</v>
      </c>
      <c r="M31" s="30" t="s">
        <v>102</v>
      </c>
      <c r="N31" s="30" t="s">
        <v>122</v>
      </c>
      <c r="O31" s="6" t="s">
        <v>176</v>
      </c>
      <c r="P31" s="6" t="s">
        <v>94</v>
      </c>
      <c r="Q31" s="6" t="s">
        <v>93</v>
      </c>
      <c r="R31" s="6" t="s">
        <v>93</v>
      </c>
      <c r="S31" s="6" t="s">
        <v>107</v>
      </c>
      <c r="T31" s="6" t="s">
        <v>176</v>
      </c>
      <c r="U31" s="32">
        <v>55</v>
      </c>
      <c r="V31" s="5">
        <v>2</v>
      </c>
      <c r="W31" s="5" t="s">
        <v>85</v>
      </c>
      <c r="X31" s="5" t="s">
        <v>85</v>
      </c>
    </row>
    <row r="32" spans="1:24" s="33" customFormat="1" ht="25.5">
      <c r="A32" s="6">
        <v>28</v>
      </c>
      <c r="B32" s="24" t="s">
        <v>197</v>
      </c>
      <c r="C32" s="25" t="s">
        <v>182</v>
      </c>
      <c r="D32" s="25" t="s">
        <v>84</v>
      </c>
      <c r="E32" s="26" t="s">
        <v>85</v>
      </c>
      <c r="F32" s="5" t="s">
        <v>85</v>
      </c>
      <c r="G32" s="25" t="s">
        <v>178</v>
      </c>
      <c r="H32" s="27">
        <v>300000</v>
      </c>
      <c r="I32" s="28" t="s">
        <v>87</v>
      </c>
      <c r="J32" s="38" t="s">
        <v>126</v>
      </c>
      <c r="K32" s="6" t="s">
        <v>198</v>
      </c>
      <c r="L32" s="30" t="s">
        <v>90</v>
      </c>
      <c r="M32" s="30" t="s">
        <v>91</v>
      </c>
      <c r="N32" s="30" t="s">
        <v>188</v>
      </c>
      <c r="O32" s="6" t="s">
        <v>93</v>
      </c>
      <c r="P32" s="6" t="s">
        <v>93</v>
      </c>
      <c r="Q32" s="6" t="s">
        <v>93</v>
      </c>
      <c r="R32" s="6" t="s">
        <v>93</v>
      </c>
      <c r="S32" s="6" t="s">
        <v>107</v>
      </c>
      <c r="T32" s="6" t="s">
        <v>93</v>
      </c>
      <c r="U32" s="32">
        <v>50</v>
      </c>
      <c r="V32" s="5">
        <v>1</v>
      </c>
      <c r="W32" s="5" t="s">
        <v>85</v>
      </c>
      <c r="X32" s="5" t="s">
        <v>85</v>
      </c>
    </row>
    <row r="33" spans="1:24" s="33" customFormat="1" ht="38.25">
      <c r="A33" s="6">
        <v>29</v>
      </c>
      <c r="B33" s="24" t="s">
        <v>199</v>
      </c>
      <c r="C33" s="25" t="s">
        <v>182</v>
      </c>
      <c r="D33" s="25" t="s">
        <v>84</v>
      </c>
      <c r="E33" s="26" t="s">
        <v>85</v>
      </c>
      <c r="F33" s="6" t="s">
        <v>118</v>
      </c>
      <c r="G33" s="25">
        <v>2011</v>
      </c>
      <c r="H33" s="27">
        <v>630000</v>
      </c>
      <c r="I33" s="28" t="s">
        <v>87</v>
      </c>
      <c r="J33" s="38" t="s">
        <v>126</v>
      </c>
      <c r="K33" s="6" t="s">
        <v>200</v>
      </c>
      <c r="L33" s="30" t="s">
        <v>114</v>
      </c>
      <c r="M33" s="30" t="s">
        <v>102</v>
      </c>
      <c r="N33" s="30" t="s">
        <v>122</v>
      </c>
      <c r="O33" s="6" t="s">
        <v>93</v>
      </c>
      <c r="P33" s="6" t="s">
        <v>93</v>
      </c>
      <c r="Q33" s="6" t="s">
        <v>93</v>
      </c>
      <c r="R33" s="6" t="s">
        <v>93</v>
      </c>
      <c r="S33" s="6" t="s">
        <v>107</v>
      </c>
      <c r="T33" s="6" t="s">
        <v>93</v>
      </c>
      <c r="U33" s="32">
        <v>94</v>
      </c>
      <c r="V33" s="5">
        <v>1</v>
      </c>
      <c r="W33" s="5" t="s">
        <v>85</v>
      </c>
      <c r="X33" s="5" t="s">
        <v>85</v>
      </c>
    </row>
    <row r="34" spans="1:24" s="33" customFormat="1" ht="38.25">
      <c r="A34" s="6">
        <v>30</v>
      </c>
      <c r="B34" s="24" t="s">
        <v>201</v>
      </c>
      <c r="C34" s="25" t="s">
        <v>202</v>
      </c>
      <c r="D34" s="25" t="s">
        <v>84</v>
      </c>
      <c r="E34" s="26" t="s">
        <v>85</v>
      </c>
      <c r="F34" s="6" t="s">
        <v>118</v>
      </c>
      <c r="G34" s="25" t="s">
        <v>119</v>
      </c>
      <c r="H34" s="27">
        <v>500000</v>
      </c>
      <c r="I34" s="28" t="s">
        <v>87</v>
      </c>
      <c r="J34" s="6" t="s">
        <v>108</v>
      </c>
      <c r="K34" s="6" t="s">
        <v>203</v>
      </c>
      <c r="L34" s="30" t="s">
        <v>90</v>
      </c>
      <c r="M34" s="30" t="s">
        <v>102</v>
      </c>
      <c r="N34" s="30" t="s">
        <v>122</v>
      </c>
      <c r="O34" s="6" t="s">
        <v>94</v>
      </c>
      <c r="P34" s="6" t="s">
        <v>94</v>
      </c>
      <c r="Q34" s="6" t="s">
        <v>93</v>
      </c>
      <c r="R34" s="6" t="s">
        <v>93</v>
      </c>
      <c r="S34" s="6" t="s">
        <v>107</v>
      </c>
      <c r="T34" s="6" t="s">
        <v>176</v>
      </c>
      <c r="U34" s="32">
        <v>226.5</v>
      </c>
      <c r="V34" s="5">
        <v>2</v>
      </c>
      <c r="W34" s="5" t="s">
        <v>84</v>
      </c>
      <c r="X34" s="5" t="s">
        <v>85</v>
      </c>
    </row>
    <row r="35" spans="1:24" s="33" customFormat="1" ht="25.5">
      <c r="A35" s="6">
        <v>31</v>
      </c>
      <c r="B35" s="24" t="s">
        <v>204</v>
      </c>
      <c r="C35" s="25" t="s">
        <v>182</v>
      </c>
      <c r="D35" s="25" t="s">
        <v>84</v>
      </c>
      <c r="E35" s="26" t="s">
        <v>85</v>
      </c>
      <c r="F35" s="6" t="s">
        <v>118</v>
      </c>
      <c r="G35" s="25" t="s">
        <v>119</v>
      </c>
      <c r="H35" s="37">
        <v>100000</v>
      </c>
      <c r="I35" s="28" t="s">
        <v>87</v>
      </c>
      <c r="J35" s="38" t="s">
        <v>126</v>
      </c>
      <c r="K35" s="6" t="s">
        <v>205</v>
      </c>
      <c r="L35" s="30" t="s">
        <v>90</v>
      </c>
      <c r="M35" s="30" t="s">
        <v>102</v>
      </c>
      <c r="N35" s="30" t="s">
        <v>206</v>
      </c>
      <c r="O35" s="6" t="s">
        <v>176</v>
      </c>
      <c r="P35" s="6" t="s">
        <v>94</v>
      </c>
      <c r="Q35" s="6" t="s">
        <v>93</v>
      </c>
      <c r="R35" s="6" t="s">
        <v>93</v>
      </c>
      <c r="S35" s="6" t="s">
        <v>107</v>
      </c>
      <c r="T35" s="6" t="s">
        <v>176</v>
      </c>
      <c r="U35" s="32">
        <v>80</v>
      </c>
      <c r="V35" s="5">
        <v>2</v>
      </c>
      <c r="W35" s="5" t="s">
        <v>84</v>
      </c>
      <c r="X35" s="5" t="s">
        <v>85</v>
      </c>
    </row>
    <row r="36" spans="1:24" s="33" customFormat="1" ht="25.5">
      <c r="A36" s="6">
        <v>32</v>
      </c>
      <c r="B36" s="24" t="s">
        <v>207</v>
      </c>
      <c r="C36" s="25" t="s">
        <v>182</v>
      </c>
      <c r="D36" s="25" t="s">
        <v>84</v>
      </c>
      <c r="E36" s="26" t="s">
        <v>85</v>
      </c>
      <c r="F36" s="6" t="s">
        <v>118</v>
      </c>
      <c r="G36" s="25" t="s">
        <v>169</v>
      </c>
      <c r="H36" s="37">
        <v>300000</v>
      </c>
      <c r="I36" s="28" t="s">
        <v>87</v>
      </c>
      <c r="J36" s="38" t="s">
        <v>126</v>
      </c>
      <c r="K36" s="6" t="s">
        <v>208</v>
      </c>
      <c r="L36" s="30" t="s">
        <v>90</v>
      </c>
      <c r="M36" s="30" t="s">
        <v>102</v>
      </c>
      <c r="N36" s="30" t="s">
        <v>209</v>
      </c>
      <c r="O36" s="6"/>
      <c r="P36" s="6"/>
      <c r="Q36" s="6"/>
      <c r="R36" s="6"/>
      <c r="S36" s="6"/>
      <c r="T36" s="6"/>
      <c r="U36" s="32">
        <v>100</v>
      </c>
      <c r="V36" s="5">
        <v>1</v>
      </c>
      <c r="W36" s="5" t="s">
        <v>85</v>
      </c>
      <c r="X36" s="5" t="s">
        <v>85</v>
      </c>
    </row>
    <row r="37" spans="1:24" s="33" customFormat="1" ht="38.25">
      <c r="A37" s="6">
        <v>33</v>
      </c>
      <c r="B37" s="24" t="s">
        <v>210</v>
      </c>
      <c r="C37" s="25" t="s">
        <v>182</v>
      </c>
      <c r="D37" s="25" t="s">
        <v>84</v>
      </c>
      <c r="E37" s="26" t="s">
        <v>85</v>
      </c>
      <c r="F37" s="5" t="s">
        <v>85</v>
      </c>
      <c r="G37" s="25" t="s">
        <v>86</v>
      </c>
      <c r="H37" s="37">
        <v>60000</v>
      </c>
      <c r="I37" s="28" t="s">
        <v>87</v>
      </c>
      <c r="J37" s="38" t="s">
        <v>126</v>
      </c>
      <c r="K37" s="6" t="s">
        <v>211</v>
      </c>
      <c r="L37" s="30" t="s">
        <v>90</v>
      </c>
      <c r="M37" s="30" t="s">
        <v>102</v>
      </c>
      <c r="N37" s="30" t="s">
        <v>122</v>
      </c>
      <c r="O37" s="6" t="s">
        <v>93</v>
      </c>
      <c r="P37" s="6" t="s">
        <v>93</v>
      </c>
      <c r="Q37" s="6" t="s">
        <v>93</v>
      </c>
      <c r="R37" s="6" t="s">
        <v>93</v>
      </c>
      <c r="S37" s="6" t="s">
        <v>93</v>
      </c>
      <c r="T37" s="6" t="s">
        <v>93</v>
      </c>
      <c r="U37" s="32">
        <v>50</v>
      </c>
      <c r="V37" s="5">
        <v>2</v>
      </c>
      <c r="W37" s="5" t="s">
        <v>84</v>
      </c>
      <c r="X37" s="5" t="s">
        <v>85</v>
      </c>
    </row>
    <row r="38" spans="1:24" s="33" customFormat="1" ht="38.25">
      <c r="A38" s="6">
        <v>34</v>
      </c>
      <c r="B38" s="24" t="s">
        <v>212</v>
      </c>
      <c r="C38" s="25" t="s">
        <v>182</v>
      </c>
      <c r="D38" s="25" t="s">
        <v>84</v>
      </c>
      <c r="E38" s="26" t="s">
        <v>85</v>
      </c>
      <c r="F38" s="6" t="s">
        <v>118</v>
      </c>
      <c r="G38" s="25" t="s">
        <v>119</v>
      </c>
      <c r="H38" s="37">
        <v>40000</v>
      </c>
      <c r="I38" s="28" t="s">
        <v>87</v>
      </c>
      <c r="J38" s="38" t="s">
        <v>126</v>
      </c>
      <c r="K38" s="6" t="s">
        <v>213</v>
      </c>
      <c r="L38" s="30" t="s">
        <v>90</v>
      </c>
      <c r="M38" s="30" t="s">
        <v>102</v>
      </c>
      <c r="N38" s="30" t="s">
        <v>122</v>
      </c>
      <c r="O38" s="6" t="s">
        <v>176</v>
      </c>
      <c r="P38" s="6" t="s">
        <v>94</v>
      </c>
      <c r="Q38" s="6" t="s">
        <v>93</v>
      </c>
      <c r="R38" s="6" t="s">
        <v>94</v>
      </c>
      <c r="S38" s="6" t="s">
        <v>107</v>
      </c>
      <c r="T38" s="6" t="s">
        <v>176</v>
      </c>
      <c r="U38" s="32">
        <v>24</v>
      </c>
      <c r="V38" s="5">
        <v>2</v>
      </c>
      <c r="W38" s="5" t="s">
        <v>84</v>
      </c>
      <c r="X38" s="5" t="s">
        <v>85</v>
      </c>
    </row>
    <row r="39" spans="1:24" s="33" customFormat="1" ht="25.5">
      <c r="A39" s="6">
        <v>35</v>
      </c>
      <c r="B39" s="24" t="s">
        <v>214</v>
      </c>
      <c r="C39" s="25" t="s">
        <v>215</v>
      </c>
      <c r="D39" s="25" t="s">
        <v>84</v>
      </c>
      <c r="E39" s="26" t="s">
        <v>85</v>
      </c>
      <c r="F39" s="6" t="s">
        <v>118</v>
      </c>
      <c r="G39" s="25" t="s">
        <v>216</v>
      </c>
      <c r="H39" s="35">
        <v>500000</v>
      </c>
      <c r="I39" s="28" t="s">
        <v>87</v>
      </c>
      <c r="J39" s="38" t="s">
        <v>126</v>
      </c>
      <c r="K39" s="6" t="s">
        <v>217</v>
      </c>
      <c r="L39" s="6" t="s">
        <v>90</v>
      </c>
      <c r="M39" s="6" t="s">
        <v>102</v>
      </c>
      <c r="N39" s="6" t="s">
        <v>218</v>
      </c>
      <c r="O39" s="6" t="s">
        <v>94</v>
      </c>
      <c r="P39" s="6" t="s">
        <v>93</v>
      </c>
      <c r="Q39" s="6" t="s">
        <v>93</v>
      </c>
      <c r="R39" s="6" t="s">
        <v>93</v>
      </c>
      <c r="S39" s="6" t="s">
        <v>107</v>
      </c>
      <c r="T39" s="6" t="s">
        <v>93</v>
      </c>
      <c r="U39" s="6" t="s">
        <v>148</v>
      </c>
      <c r="V39" s="5"/>
      <c r="W39" s="5" t="s">
        <v>84</v>
      </c>
      <c r="X39" s="5" t="s">
        <v>85</v>
      </c>
    </row>
    <row r="40" spans="1:24" s="33" customFormat="1" ht="38.25">
      <c r="A40" s="6">
        <v>36</v>
      </c>
      <c r="B40" s="39" t="s">
        <v>219</v>
      </c>
      <c r="C40" s="6" t="s">
        <v>220</v>
      </c>
      <c r="D40" s="6"/>
      <c r="E40" s="26" t="s">
        <v>85</v>
      </c>
      <c r="F40" s="6" t="s">
        <v>118</v>
      </c>
      <c r="G40" s="6" t="s">
        <v>221</v>
      </c>
      <c r="H40" s="27">
        <v>666213.24</v>
      </c>
      <c r="I40" s="28" t="s">
        <v>99</v>
      </c>
      <c r="J40" s="40" t="s">
        <v>126</v>
      </c>
      <c r="K40" s="6" t="s">
        <v>222</v>
      </c>
      <c r="L40" s="6" t="s">
        <v>223</v>
      </c>
      <c r="M40" s="6" t="s">
        <v>107</v>
      </c>
      <c r="N40" s="6" t="s">
        <v>224</v>
      </c>
      <c r="O40" s="6" t="s">
        <v>93</v>
      </c>
      <c r="P40" s="6" t="s">
        <v>93</v>
      </c>
      <c r="Q40" s="6" t="s">
        <v>93</v>
      </c>
      <c r="R40" s="6" t="s">
        <v>93</v>
      </c>
      <c r="S40" s="6" t="s">
        <v>107</v>
      </c>
      <c r="T40" s="6" t="s">
        <v>225</v>
      </c>
      <c r="U40" s="6">
        <v>207.71</v>
      </c>
      <c r="V40" s="5">
        <v>1</v>
      </c>
      <c r="W40" s="5" t="s">
        <v>85</v>
      </c>
      <c r="X40" s="5" t="s">
        <v>85</v>
      </c>
    </row>
    <row r="41" spans="1:24" s="33" customFormat="1" ht="38.25">
      <c r="A41" s="6">
        <v>37</v>
      </c>
      <c r="B41" s="39" t="s">
        <v>226</v>
      </c>
      <c r="C41" s="6" t="s">
        <v>227</v>
      </c>
      <c r="D41" s="6" t="s">
        <v>84</v>
      </c>
      <c r="E41" s="26" t="s">
        <v>85</v>
      </c>
      <c r="F41" s="5" t="s">
        <v>85</v>
      </c>
      <c r="G41" s="6">
        <v>2013</v>
      </c>
      <c r="H41" s="27">
        <v>1442619.34</v>
      </c>
      <c r="I41" s="28" t="s">
        <v>99</v>
      </c>
      <c r="J41" s="38" t="s">
        <v>228</v>
      </c>
      <c r="K41" s="41" t="s">
        <v>229</v>
      </c>
      <c r="L41" s="6" t="s">
        <v>90</v>
      </c>
      <c r="M41" s="6" t="s">
        <v>102</v>
      </c>
      <c r="N41" s="6" t="s">
        <v>230</v>
      </c>
      <c r="O41" s="6" t="s">
        <v>93</v>
      </c>
      <c r="P41" s="6" t="s">
        <v>93</v>
      </c>
      <c r="Q41" s="6" t="s">
        <v>93</v>
      </c>
      <c r="R41" s="6" t="s">
        <v>93</v>
      </c>
      <c r="S41" s="6" t="s">
        <v>107</v>
      </c>
      <c r="T41" s="6" t="s">
        <v>225</v>
      </c>
      <c r="U41" s="6">
        <v>112.1</v>
      </c>
      <c r="V41" s="5">
        <v>1</v>
      </c>
      <c r="W41" s="5" t="s">
        <v>85</v>
      </c>
      <c r="X41" s="5" t="s">
        <v>85</v>
      </c>
    </row>
    <row r="42" spans="1:24" s="33" customFormat="1" ht="25.5">
      <c r="A42" s="6">
        <v>38</v>
      </c>
      <c r="B42" s="39" t="s">
        <v>231</v>
      </c>
      <c r="C42" s="6" t="s">
        <v>97</v>
      </c>
      <c r="D42" s="6" t="s">
        <v>84</v>
      </c>
      <c r="E42" s="26" t="s">
        <v>85</v>
      </c>
      <c r="F42" s="5" t="s">
        <v>85</v>
      </c>
      <c r="G42" s="6">
        <v>2010</v>
      </c>
      <c r="H42" s="27">
        <v>303650.72</v>
      </c>
      <c r="I42" s="28" t="s">
        <v>99</v>
      </c>
      <c r="J42" s="6" t="s">
        <v>108</v>
      </c>
      <c r="K42" s="41" t="s">
        <v>101</v>
      </c>
      <c r="L42" s="6" t="s">
        <v>108</v>
      </c>
      <c r="M42" s="6" t="s">
        <v>108</v>
      </c>
      <c r="N42" s="6" t="s">
        <v>108</v>
      </c>
      <c r="O42" s="6" t="s">
        <v>108</v>
      </c>
      <c r="P42" s="6" t="s">
        <v>108</v>
      </c>
      <c r="Q42" s="6" t="s">
        <v>108</v>
      </c>
      <c r="R42" s="6" t="s">
        <v>108</v>
      </c>
      <c r="S42" s="6" t="s">
        <v>108</v>
      </c>
      <c r="T42" s="6" t="s">
        <v>108</v>
      </c>
      <c r="U42" s="6" t="s">
        <v>108</v>
      </c>
      <c r="V42" s="6" t="s">
        <v>108</v>
      </c>
      <c r="W42" s="6" t="s">
        <v>108</v>
      </c>
      <c r="X42" s="6" t="s">
        <v>108</v>
      </c>
    </row>
    <row r="43" spans="1:24" s="33" customFormat="1" ht="25.5">
      <c r="A43" s="6">
        <v>39</v>
      </c>
      <c r="B43" s="39" t="s">
        <v>232</v>
      </c>
      <c r="C43" s="6" t="s">
        <v>233</v>
      </c>
      <c r="D43" s="6" t="s">
        <v>84</v>
      </c>
      <c r="E43" s="26" t="s">
        <v>85</v>
      </c>
      <c r="F43" s="5" t="s">
        <v>85</v>
      </c>
      <c r="G43" s="6">
        <v>2012</v>
      </c>
      <c r="H43" s="27">
        <v>198149.63</v>
      </c>
      <c r="I43" s="28" t="s">
        <v>99</v>
      </c>
      <c r="J43" s="6" t="s">
        <v>108</v>
      </c>
      <c r="K43" s="41" t="s">
        <v>234</v>
      </c>
      <c r="L43" s="6" t="s">
        <v>108</v>
      </c>
      <c r="M43" s="6" t="s">
        <v>108</v>
      </c>
      <c r="N43" s="6" t="s">
        <v>108</v>
      </c>
      <c r="O43" s="6" t="s">
        <v>108</v>
      </c>
      <c r="P43" s="6" t="s">
        <v>108</v>
      </c>
      <c r="Q43" s="6" t="s">
        <v>108</v>
      </c>
      <c r="R43" s="6" t="s">
        <v>108</v>
      </c>
      <c r="S43" s="6" t="s">
        <v>108</v>
      </c>
      <c r="T43" s="6" t="s">
        <v>108</v>
      </c>
      <c r="U43" s="6" t="s">
        <v>108</v>
      </c>
      <c r="V43" s="6" t="s">
        <v>108</v>
      </c>
      <c r="W43" s="6" t="s">
        <v>108</v>
      </c>
      <c r="X43" s="6" t="s">
        <v>108</v>
      </c>
    </row>
    <row r="44" spans="1:24" s="33" customFormat="1" ht="25.5">
      <c r="A44" s="6">
        <v>40</v>
      </c>
      <c r="B44" s="39" t="s">
        <v>235</v>
      </c>
      <c r="C44" s="6" t="s">
        <v>236</v>
      </c>
      <c r="D44" s="6" t="s">
        <v>237</v>
      </c>
      <c r="E44" s="26" t="s">
        <v>85</v>
      </c>
      <c r="F44" s="5" t="s">
        <v>85</v>
      </c>
      <c r="G44" s="6">
        <v>2012</v>
      </c>
      <c r="H44" s="27">
        <v>22100</v>
      </c>
      <c r="I44" s="28" t="s">
        <v>99</v>
      </c>
      <c r="J44" s="6" t="s">
        <v>108</v>
      </c>
      <c r="K44" s="41" t="s">
        <v>238</v>
      </c>
      <c r="L44" s="6" t="s">
        <v>108</v>
      </c>
      <c r="M44" s="6" t="s">
        <v>108</v>
      </c>
      <c r="N44" s="6" t="s">
        <v>108</v>
      </c>
      <c r="O44" s="6" t="s">
        <v>108</v>
      </c>
      <c r="P44" s="6" t="s">
        <v>108</v>
      </c>
      <c r="Q44" s="6" t="s">
        <v>108</v>
      </c>
      <c r="R44" s="6" t="s">
        <v>108</v>
      </c>
      <c r="S44" s="6" t="s">
        <v>108</v>
      </c>
      <c r="T44" s="6" t="s">
        <v>108</v>
      </c>
      <c r="U44" s="6" t="s">
        <v>108</v>
      </c>
      <c r="V44" s="6" t="s">
        <v>108</v>
      </c>
      <c r="W44" s="6" t="s">
        <v>108</v>
      </c>
      <c r="X44" s="6" t="s">
        <v>108</v>
      </c>
    </row>
    <row r="45" spans="1:24" s="33" customFormat="1" ht="25.5">
      <c r="A45" s="6">
        <v>41</v>
      </c>
      <c r="B45" s="39" t="s">
        <v>239</v>
      </c>
      <c r="C45" s="6" t="s">
        <v>240</v>
      </c>
      <c r="D45" s="6" t="s">
        <v>84</v>
      </c>
      <c r="E45" s="26" t="s">
        <v>85</v>
      </c>
      <c r="F45" s="5" t="s">
        <v>85</v>
      </c>
      <c r="G45" s="6">
        <v>2013</v>
      </c>
      <c r="H45" s="27">
        <v>79373.89</v>
      </c>
      <c r="I45" s="28" t="s">
        <v>99</v>
      </c>
      <c r="J45" s="6" t="s">
        <v>108</v>
      </c>
      <c r="K45" s="41" t="s">
        <v>241</v>
      </c>
      <c r="L45" s="6" t="s">
        <v>108</v>
      </c>
      <c r="M45" s="6" t="s">
        <v>108</v>
      </c>
      <c r="N45" s="6" t="s">
        <v>108</v>
      </c>
      <c r="O45" s="6" t="s">
        <v>108</v>
      </c>
      <c r="P45" s="6" t="s">
        <v>108</v>
      </c>
      <c r="Q45" s="6" t="s">
        <v>108</v>
      </c>
      <c r="R45" s="6" t="s">
        <v>108</v>
      </c>
      <c r="S45" s="6" t="s">
        <v>108</v>
      </c>
      <c r="T45" s="6" t="s">
        <v>108</v>
      </c>
      <c r="U45" s="6" t="s">
        <v>108</v>
      </c>
      <c r="V45" s="6" t="s">
        <v>108</v>
      </c>
      <c r="W45" s="6" t="s">
        <v>108</v>
      </c>
      <c r="X45" s="6" t="s">
        <v>108</v>
      </c>
    </row>
    <row r="46" spans="1:24" s="33" customFormat="1" ht="38.25">
      <c r="A46" s="6">
        <v>42</v>
      </c>
      <c r="B46" s="39" t="s">
        <v>242</v>
      </c>
      <c r="C46" s="6" t="s">
        <v>243</v>
      </c>
      <c r="D46" s="6" t="s">
        <v>84</v>
      </c>
      <c r="E46" s="26" t="s">
        <v>85</v>
      </c>
      <c r="F46" s="6" t="s">
        <v>118</v>
      </c>
      <c r="G46" s="6" t="s">
        <v>244</v>
      </c>
      <c r="H46" s="35">
        <v>1000000</v>
      </c>
      <c r="I46" s="28" t="s">
        <v>87</v>
      </c>
      <c r="J46" s="38" t="s">
        <v>126</v>
      </c>
      <c r="K46" s="41" t="s">
        <v>245</v>
      </c>
      <c r="L46" s="6" t="s">
        <v>90</v>
      </c>
      <c r="M46" s="6" t="s">
        <v>102</v>
      </c>
      <c r="N46" s="6" t="s">
        <v>246</v>
      </c>
      <c r="O46" s="6" t="s">
        <v>93</v>
      </c>
      <c r="P46" s="6" t="s">
        <v>93</v>
      </c>
      <c r="Q46" s="6" t="s">
        <v>93</v>
      </c>
      <c r="R46" s="6" t="s">
        <v>93</v>
      </c>
      <c r="S46" s="6" t="s">
        <v>107</v>
      </c>
      <c r="T46" s="6" t="s">
        <v>225</v>
      </c>
      <c r="U46" s="6">
        <v>408.12</v>
      </c>
      <c r="V46" s="5">
        <v>1</v>
      </c>
      <c r="W46" s="5" t="s">
        <v>85</v>
      </c>
      <c r="X46" s="5" t="s">
        <v>85</v>
      </c>
    </row>
    <row r="47" spans="1:24" s="33" customFormat="1" ht="12.75">
      <c r="A47" s="6">
        <v>43</v>
      </c>
      <c r="B47" s="39" t="s">
        <v>247</v>
      </c>
      <c r="C47" s="6" t="s">
        <v>248</v>
      </c>
      <c r="D47" s="6" t="s">
        <v>84</v>
      </c>
      <c r="E47" s="26" t="s">
        <v>85</v>
      </c>
      <c r="F47" s="5" t="s">
        <v>85</v>
      </c>
      <c r="G47" s="6">
        <v>2013</v>
      </c>
      <c r="H47" s="27">
        <v>120000</v>
      </c>
      <c r="I47" s="28" t="s">
        <v>87</v>
      </c>
      <c r="J47" s="38" t="s">
        <v>126</v>
      </c>
      <c r="K47" s="41" t="s">
        <v>247</v>
      </c>
      <c r="L47" s="6" t="s">
        <v>249</v>
      </c>
      <c r="M47" s="6" t="s">
        <v>250</v>
      </c>
      <c r="N47" s="6" t="s">
        <v>108</v>
      </c>
      <c r="O47" s="6" t="s">
        <v>93</v>
      </c>
      <c r="P47" s="6" t="s">
        <v>93</v>
      </c>
      <c r="Q47" s="6" t="s">
        <v>93</v>
      </c>
      <c r="R47" s="6" t="s">
        <v>93</v>
      </c>
      <c r="S47" s="6" t="s">
        <v>107</v>
      </c>
      <c r="T47" s="6" t="s">
        <v>225</v>
      </c>
      <c r="U47" s="6">
        <v>24.18</v>
      </c>
      <c r="V47" s="5">
        <v>1</v>
      </c>
      <c r="W47" s="5" t="s">
        <v>85</v>
      </c>
      <c r="X47" s="5" t="s">
        <v>85</v>
      </c>
    </row>
    <row r="48" spans="1:24" s="33" customFormat="1" ht="38.25">
      <c r="A48" s="6">
        <v>44</v>
      </c>
      <c r="B48" s="24" t="s">
        <v>251</v>
      </c>
      <c r="C48" s="25" t="s">
        <v>182</v>
      </c>
      <c r="D48" s="6" t="s">
        <v>84</v>
      </c>
      <c r="E48" s="26" t="s">
        <v>85</v>
      </c>
      <c r="F48" s="5" t="s">
        <v>85</v>
      </c>
      <c r="G48" s="6">
        <v>2012</v>
      </c>
      <c r="H48" s="27">
        <v>600000</v>
      </c>
      <c r="I48" s="28" t="s">
        <v>87</v>
      </c>
      <c r="J48" s="38" t="s">
        <v>126</v>
      </c>
      <c r="K48" s="41" t="s">
        <v>252</v>
      </c>
      <c r="L48" s="30" t="s">
        <v>114</v>
      </c>
      <c r="M48" s="6" t="s">
        <v>250</v>
      </c>
      <c r="N48" s="6" t="s">
        <v>230</v>
      </c>
      <c r="O48" s="6" t="s">
        <v>93</v>
      </c>
      <c r="P48" s="6" t="s">
        <v>93</v>
      </c>
      <c r="Q48" s="6" t="s">
        <v>93</v>
      </c>
      <c r="R48" s="6" t="s">
        <v>93</v>
      </c>
      <c r="S48" s="6" t="s">
        <v>107</v>
      </c>
      <c r="T48" s="6" t="s">
        <v>225</v>
      </c>
      <c r="U48" s="6">
        <v>112.1</v>
      </c>
      <c r="V48" s="5">
        <v>1</v>
      </c>
      <c r="W48" s="5" t="s">
        <v>85</v>
      </c>
      <c r="X48" s="5" t="s">
        <v>85</v>
      </c>
    </row>
    <row r="49" spans="1:24" s="46" customFormat="1" ht="12.75" customHeight="1">
      <c r="A49" s="262" t="s">
        <v>253</v>
      </c>
      <c r="B49" s="262"/>
      <c r="C49" s="262"/>
      <c r="D49" s="262"/>
      <c r="E49" s="262"/>
      <c r="F49" s="262"/>
      <c r="G49" s="262"/>
      <c r="H49" s="43">
        <f>SUM(H5:H48)</f>
        <v>43181523.190000005</v>
      </c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10" s="46" customFormat="1" ht="12.75">
      <c r="A50" s="12"/>
      <c r="B50" s="13"/>
      <c r="C50" s="12"/>
      <c r="D50" s="14"/>
      <c r="E50" s="14"/>
      <c r="F50" s="14"/>
      <c r="G50" s="12"/>
      <c r="H50" s="15"/>
      <c r="I50" s="16"/>
      <c r="J50" s="17"/>
    </row>
    <row r="51" spans="1:10" s="46" customFormat="1" ht="12.75">
      <c r="A51" s="12"/>
      <c r="B51" s="13"/>
      <c r="C51" s="12"/>
      <c r="D51" s="14"/>
      <c r="E51" s="14"/>
      <c r="F51" s="14"/>
      <c r="G51" s="12"/>
      <c r="H51" s="15"/>
      <c r="I51" s="16"/>
      <c r="J51" s="17"/>
    </row>
    <row r="52" spans="1:10" s="46" customFormat="1" ht="12.75">
      <c r="A52" s="12"/>
      <c r="B52" s="13"/>
      <c r="C52" s="12"/>
      <c r="D52" s="14"/>
      <c r="E52" s="14"/>
      <c r="F52" s="14"/>
      <c r="G52" s="12"/>
      <c r="H52" s="15"/>
      <c r="I52" s="16"/>
      <c r="J52" s="17"/>
    </row>
    <row r="53" ht="12.75" customHeight="1"/>
    <row r="54" spans="1:10" s="46" customFormat="1" ht="12.75">
      <c r="A54" s="12"/>
      <c r="B54" s="13"/>
      <c r="C54" s="12"/>
      <c r="D54" s="14"/>
      <c r="E54" s="14"/>
      <c r="F54" s="14"/>
      <c r="G54" s="12"/>
      <c r="H54" s="15"/>
      <c r="I54" s="16"/>
      <c r="J54" s="17"/>
    </row>
    <row r="55" spans="1:10" s="46" customFormat="1" ht="12.75">
      <c r="A55" s="12"/>
      <c r="B55" s="13"/>
      <c r="C55" s="12"/>
      <c r="D55" s="14"/>
      <c r="E55" s="14"/>
      <c r="F55" s="14"/>
      <c r="G55" s="12"/>
      <c r="H55" s="15"/>
      <c r="I55" s="16"/>
      <c r="J55" s="17"/>
    </row>
    <row r="57" ht="21.75" customHeight="1"/>
  </sheetData>
  <sheetProtection/>
  <mergeCells count="20">
    <mergeCell ref="U2:U3"/>
    <mergeCell ref="V2:V3"/>
    <mergeCell ref="W2:W3"/>
    <mergeCell ref="X2:X3"/>
    <mergeCell ref="A4:F4"/>
    <mergeCell ref="A49:G49"/>
    <mergeCell ref="H2:H3"/>
    <mergeCell ref="I2:I3"/>
    <mergeCell ref="J2:J3"/>
    <mergeCell ref="K2:K3"/>
    <mergeCell ref="L2:N2"/>
    <mergeCell ref="O2:T2"/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23611111111111113" right="0.23611111111111113" top="0.7479166666666667" bottom="0.7486111111111111" header="0.5118055555555556" footer="0.31527777777777777"/>
  <pageSetup horizontalDpi="300" verticalDpi="300" orientation="landscape" paperSize="9" scale="65" r:id="rId1"/>
  <headerFooter alignWithMargins="0">
    <oddFooter>&amp;CStrona &amp;P z &amp;N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17" customWidth="1"/>
    <col min="2" max="2" width="43.57421875" style="47" customWidth="1"/>
    <col min="3" max="3" width="15.421875" style="12" customWidth="1"/>
    <col min="4" max="4" width="18.421875" style="48" customWidth="1"/>
    <col min="5" max="5" width="12.140625" style="17" customWidth="1"/>
    <col min="6" max="6" width="11.140625" style="17" customWidth="1"/>
    <col min="7" max="16384" width="9.140625" style="17" customWidth="1"/>
  </cols>
  <sheetData>
    <row r="1" spans="1:4" ht="12.75">
      <c r="A1" s="49" t="s">
        <v>254</v>
      </c>
      <c r="D1" s="50"/>
    </row>
    <row r="3" spans="1:4" ht="12.75">
      <c r="A3" s="263" t="s">
        <v>255</v>
      </c>
      <c r="B3" s="263"/>
      <c r="C3" s="263"/>
      <c r="D3" s="263"/>
    </row>
    <row r="4" spans="1:4" ht="25.5">
      <c r="A4" s="18" t="s">
        <v>256</v>
      </c>
      <c r="B4" s="18" t="s">
        <v>257</v>
      </c>
      <c r="C4" s="18" t="s">
        <v>258</v>
      </c>
      <c r="D4" s="51" t="s">
        <v>259</v>
      </c>
    </row>
    <row r="5" spans="1:4" ht="12.75" customHeight="1">
      <c r="A5" s="261" t="s">
        <v>81</v>
      </c>
      <c r="B5" s="261"/>
      <c r="C5" s="261"/>
      <c r="D5" s="261"/>
    </row>
    <row r="6" spans="1:4" s="46" customFormat="1" ht="12.75">
      <c r="A6" s="52">
        <v>1</v>
      </c>
      <c r="B6" s="53" t="s">
        <v>260</v>
      </c>
      <c r="C6" s="52">
        <v>2010</v>
      </c>
      <c r="D6" s="54">
        <v>3043.9</v>
      </c>
    </row>
    <row r="7" spans="1:4" s="46" customFormat="1" ht="12.75">
      <c r="A7" s="52">
        <v>2</v>
      </c>
      <c r="B7" s="53" t="s">
        <v>260</v>
      </c>
      <c r="C7" s="52">
        <v>2010</v>
      </c>
      <c r="D7" s="54">
        <v>3043.9</v>
      </c>
    </row>
    <row r="8" spans="1:4" s="46" customFormat="1" ht="12.75">
      <c r="A8" s="52">
        <v>3</v>
      </c>
      <c r="B8" s="53" t="s">
        <v>260</v>
      </c>
      <c r="C8" s="52">
        <v>2010</v>
      </c>
      <c r="D8" s="54">
        <v>3043.9</v>
      </c>
    </row>
    <row r="9" spans="1:4" s="46" customFormat="1" ht="12.75">
      <c r="A9" s="52">
        <v>4</v>
      </c>
      <c r="B9" s="53" t="s">
        <v>260</v>
      </c>
      <c r="C9" s="52">
        <v>2010</v>
      </c>
      <c r="D9" s="54">
        <v>3043.9</v>
      </c>
    </row>
    <row r="10" spans="1:4" s="46" customFormat="1" ht="12.75">
      <c r="A10" s="52">
        <v>5</v>
      </c>
      <c r="B10" s="53" t="s">
        <v>260</v>
      </c>
      <c r="C10" s="52">
        <v>2010</v>
      </c>
      <c r="D10" s="54">
        <v>3043.9</v>
      </c>
    </row>
    <row r="11" spans="1:4" s="46" customFormat="1" ht="12.75">
      <c r="A11" s="52">
        <v>6</v>
      </c>
      <c r="B11" s="53" t="s">
        <v>260</v>
      </c>
      <c r="C11" s="52">
        <v>2010</v>
      </c>
      <c r="D11" s="54">
        <v>3043.9</v>
      </c>
    </row>
    <row r="12" spans="1:4" s="46" customFormat="1" ht="12.75">
      <c r="A12" s="52">
        <v>7</v>
      </c>
      <c r="B12" s="53" t="s">
        <v>260</v>
      </c>
      <c r="C12" s="52">
        <v>2010</v>
      </c>
      <c r="D12" s="54">
        <v>3043.9</v>
      </c>
    </row>
    <row r="13" spans="1:4" s="46" customFormat="1" ht="12.75">
      <c r="A13" s="52">
        <v>8</v>
      </c>
      <c r="B13" s="53" t="s">
        <v>260</v>
      </c>
      <c r="C13" s="52">
        <v>2010</v>
      </c>
      <c r="D13" s="54">
        <v>3043.9</v>
      </c>
    </row>
    <row r="14" spans="1:4" s="46" customFormat="1" ht="12.75">
      <c r="A14" s="52">
        <v>9</v>
      </c>
      <c r="B14" s="53" t="s">
        <v>260</v>
      </c>
      <c r="C14" s="52">
        <v>2010</v>
      </c>
      <c r="D14" s="54">
        <v>3282.14</v>
      </c>
    </row>
    <row r="15" spans="1:4" s="46" customFormat="1" ht="12.75">
      <c r="A15" s="52">
        <v>10</v>
      </c>
      <c r="B15" s="53" t="s">
        <v>261</v>
      </c>
      <c r="C15" s="52">
        <v>2010</v>
      </c>
      <c r="D15" s="54">
        <v>508.13</v>
      </c>
    </row>
    <row r="16" spans="1:4" s="46" customFormat="1" ht="12.75">
      <c r="A16" s="52">
        <v>11</v>
      </c>
      <c r="B16" s="53" t="s">
        <v>262</v>
      </c>
      <c r="C16" s="52">
        <v>2010</v>
      </c>
      <c r="D16" s="54">
        <v>323.54</v>
      </c>
    </row>
    <row r="17" spans="1:4" s="46" customFormat="1" ht="12.75">
      <c r="A17" s="52">
        <v>12</v>
      </c>
      <c r="B17" s="53" t="s">
        <v>263</v>
      </c>
      <c r="C17" s="52">
        <v>2010</v>
      </c>
      <c r="D17" s="54">
        <v>170.73</v>
      </c>
    </row>
    <row r="18" spans="1:4" s="46" customFormat="1" ht="12.75">
      <c r="A18" s="52">
        <v>13</v>
      </c>
      <c r="B18" s="53" t="s">
        <v>264</v>
      </c>
      <c r="C18" s="52">
        <v>2010</v>
      </c>
      <c r="D18" s="54">
        <v>414.8</v>
      </c>
    </row>
    <row r="19" spans="1:4" s="46" customFormat="1" ht="12.75">
      <c r="A19" s="52">
        <v>14</v>
      </c>
      <c r="B19" s="53" t="s">
        <v>265</v>
      </c>
      <c r="C19" s="52">
        <v>2010</v>
      </c>
      <c r="D19" s="54">
        <v>1999</v>
      </c>
    </row>
    <row r="20" spans="1:4" s="46" customFormat="1" ht="12.75">
      <c r="A20" s="52">
        <v>15</v>
      </c>
      <c r="B20" s="53" t="s">
        <v>266</v>
      </c>
      <c r="C20" s="52">
        <v>2011</v>
      </c>
      <c r="D20" s="54">
        <v>3087.3</v>
      </c>
    </row>
    <row r="21" spans="1:4" s="46" customFormat="1" ht="12.75">
      <c r="A21" s="52">
        <v>16</v>
      </c>
      <c r="B21" s="53" t="s">
        <v>267</v>
      </c>
      <c r="C21" s="52">
        <v>2011</v>
      </c>
      <c r="D21" s="54">
        <v>1708</v>
      </c>
    </row>
    <row r="22" spans="1:4" s="46" customFormat="1" ht="12.75">
      <c r="A22" s="52">
        <v>17</v>
      </c>
      <c r="B22" s="53" t="s">
        <v>268</v>
      </c>
      <c r="C22" s="52">
        <v>2011</v>
      </c>
      <c r="D22" s="54">
        <v>5166</v>
      </c>
    </row>
    <row r="23" spans="1:4" s="46" customFormat="1" ht="12.75">
      <c r="A23" s="52">
        <v>18</v>
      </c>
      <c r="B23" s="53" t="s">
        <v>269</v>
      </c>
      <c r="C23" s="52">
        <v>2011</v>
      </c>
      <c r="D23" s="54">
        <v>2140</v>
      </c>
    </row>
    <row r="24" spans="1:4" s="46" customFormat="1" ht="12.75">
      <c r="A24" s="52">
        <v>19</v>
      </c>
      <c r="B24" s="53" t="s">
        <v>269</v>
      </c>
      <c r="C24" s="52">
        <v>2011</v>
      </c>
      <c r="D24" s="54">
        <v>1035</v>
      </c>
    </row>
    <row r="25" spans="1:4" s="46" customFormat="1" ht="12.75">
      <c r="A25" s="52">
        <v>20</v>
      </c>
      <c r="B25" s="53" t="s">
        <v>270</v>
      </c>
      <c r="C25" s="52">
        <v>2011</v>
      </c>
      <c r="D25" s="54">
        <v>1832</v>
      </c>
    </row>
    <row r="26" spans="1:4" s="46" customFormat="1" ht="12.75">
      <c r="A26" s="52">
        <v>21</v>
      </c>
      <c r="B26" s="53" t="s">
        <v>271</v>
      </c>
      <c r="C26" s="52">
        <v>2011</v>
      </c>
      <c r="D26" s="54">
        <v>2376.56</v>
      </c>
    </row>
    <row r="27" spans="1:4" s="46" customFormat="1" ht="12.75">
      <c r="A27" s="52">
        <v>22</v>
      </c>
      <c r="B27" s="53" t="s">
        <v>269</v>
      </c>
      <c r="C27" s="52">
        <v>2013</v>
      </c>
      <c r="D27" s="54">
        <v>989</v>
      </c>
    </row>
    <row r="28" spans="1:4" s="46" customFormat="1" ht="12.75">
      <c r="A28" s="52">
        <v>23</v>
      </c>
      <c r="B28" s="53" t="s">
        <v>269</v>
      </c>
      <c r="C28" s="52">
        <v>2013</v>
      </c>
      <c r="D28" s="54">
        <v>989</v>
      </c>
    </row>
    <row r="29" spans="1:4" s="46" customFormat="1" ht="12.75">
      <c r="A29" s="52">
        <v>24</v>
      </c>
      <c r="B29" s="53" t="s">
        <v>269</v>
      </c>
      <c r="C29" s="52">
        <v>2013</v>
      </c>
      <c r="D29" s="54">
        <v>989</v>
      </c>
    </row>
    <row r="30" spans="1:4" s="46" customFormat="1" ht="12.75">
      <c r="A30" s="52">
        <v>25</v>
      </c>
      <c r="B30" s="53" t="s">
        <v>269</v>
      </c>
      <c r="C30" s="52">
        <v>2013</v>
      </c>
      <c r="D30" s="54">
        <v>989</v>
      </c>
    </row>
    <row r="31" spans="1:4" s="46" customFormat="1" ht="12.75">
      <c r="A31" s="52">
        <v>26</v>
      </c>
      <c r="B31" s="53" t="s">
        <v>272</v>
      </c>
      <c r="C31" s="52">
        <v>2013</v>
      </c>
      <c r="D31" s="54">
        <v>519</v>
      </c>
    </row>
    <row r="32" spans="1:4" s="46" customFormat="1" ht="12.75">
      <c r="A32" s="52">
        <v>27</v>
      </c>
      <c r="B32" s="53" t="s">
        <v>273</v>
      </c>
      <c r="C32" s="52">
        <v>2013</v>
      </c>
      <c r="D32" s="54">
        <v>6076.2</v>
      </c>
    </row>
    <row r="33" spans="1:4" s="46" customFormat="1" ht="12.75">
      <c r="A33" s="52">
        <v>28</v>
      </c>
      <c r="B33" s="53" t="s">
        <v>274</v>
      </c>
      <c r="C33" s="52">
        <v>2014</v>
      </c>
      <c r="D33" s="54">
        <v>1480</v>
      </c>
    </row>
    <row r="34" spans="1:4" s="46" customFormat="1" ht="12.75">
      <c r="A34" s="52">
        <v>29</v>
      </c>
      <c r="B34" s="53" t="s">
        <v>275</v>
      </c>
      <c r="C34" s="52">
        <v>2014</v>
      </c>
      <c r="D34" s="54">
        <v>654</v>
      </c>
    </row>
    <row r="35" spans="1:4" s="46" customFormat="1" ht="12.75">
      <c r="A35" s="52">
        <v>30</v>
      </c>
      <c r="B35" s="53" t="s">
        <v>276</v>
      </c>
      <c r="C35" s="52">
        <v>2014</v>
      </c>
      <c r="D35" s="54">
        <v>1445.25</v>
      </c>
    </row>
    <row r="36" spans="1:4" s="46" customFormat="1" ht="12.75">
      <c r="A36" s="52">
        <v>31</v>
      </c>
      <c r="B36" s="53" t="s">
        <v>277</v>
      </c>
      <c r="C36" s="52">
        <v>2014</v>
      </c>
      <c r="D36" s="54">
        <v>830.25</v>
      </c>
    </row>
    <row r="37" spans="1:4" s="46" customFormat="1" ht="12.75">
      <c r="A37" s="52">
        <v>32</v>
      </c>
      <c r="B37" s="53" t="s">
        <v>278</v>
      </c>
      <c r="C37" s="52">
        <v>2014</v>
      </c>
      <c r="D37" s="54">
        <v>3483.36</v>
      </c>
    </row>
    <row r="38" spans="1:4" s="46" customFormat="1" ht="12.75">
      <c r="A38" s="52">
        <v>33</v>
      </c>
      <c r="B38" s="53" t="s">
        <v>279</v>
      </c>
      <c r="C38" s="52">
        <v>2014</v>
      </c>
      <c r="D38" s="54">
        <v>1465</v>
      </c>
    </row>
    <row r="39" spans="1:4" s="46" customFormat="1" ht="12.75">
      <c r="A39" s="52">
        <v>34</v>
      </c>
      <c r="B39" s="53" t="s">
        <v>276</v>
      </c>
      <c r="C39" s="52">
        <v>2014</v>
      </c>
      <c r="D39" s="54">
        <v>655.59</v>
      </c>
    </row>
    <row r="40" spans="1:4" s="46" customFormat="1" ht="12.75">
      <c r="A40" s="52">
        <v>35</v>
      </c>
      <c r="B40" s="53" t="s">
        <v>280</v>
      </c>
      <c r="C40" s="52">
        <v>2014</v>
      </c>
      <c r="D40" s="54">
        <v>199.26</v>
      </c>
    </row>
    <row r="41" spans="1:4" s="33" customFormat="1" ht="12.75">
      <c r="A41" s="52">
        <v>36</v>
      </c>
      <c r="B41" s="39" t="s">
        <v>281</v>
      </c>
      <c r="C41" s="6">
        <v>2010</v>
      </c>
      <c r="D41" s="27">
        <v>561.08</v>
      </c>
    </row>
    <row r="42" spans="1:4" s="33" customFormat="1" ht="12.75">
      <c r="A42" s="52">
        <v>37</v>
      </c>
      <c r="B42" s="39" t="s">
        <v>282</v>
      </c>
      <c r="C42" s="6">
        <v>2011</v>
      </c>
      <c r="D42" s="27">
        <v>1095.93</v>
      </c>
    </row>
    <row r="43" spans="1:4" s="33" customFormat="1" ht="12.75">
      <c r="A43" s="52">
        <v>38</v>
      </c>
      <c r="B43" s="39" t="s">
        <v>281</v>
      </c>
      <c r="C43" s="6">
        <v>2011</v>
      </c>
      <c r="D43" s="27">
        <v>598.44</v>
      </c>
    </row>
    <row r="44" spans="1:4" s="33" customFormat="1" ht="12.75">
      <c r="A44" s="52">
        <v>39</v>
      </c>
      <c r="B44" s="39" t="s">
        <v>282</v>
      </c>
      <c r="C44" s="6">
        <v>2012</v>
      </c>
      <c r="D44" s="27">
        <v>1500</v>
      </c>
    </row>
    <row r="45" spans="1:4" s="33" customFormat="1" ht="12.75">
      <c r="A45" s="52">
        <v>40</v>
      </c>
      <c r="B45" s="39" t="s">
        <v>283</v>
      </c>
      <c r="C45" s="6">
        <v>2012</v>
      </c>
      <c r="D45" s="27">
        <v>6825.9</v>
      </c>
    </row>
    <row r="46" spans="1:4" s="33" customFormat="1" ht="12.75">
      <c r="A46" s="52">
        <v>41</v>
      </c>
      <c r="B46" s="55" t="s">
        <v>284</v>
      </c>
      <c r="C46" s="56">
        <v>2014</v>
      </c>
      <c r="D46" s="57">
        <v>500</v>
      </c>
    </row>
    <row r="47" spans="1:4" s="33" customFormat="1" ht="25.5">
      <c r="A47" s="52">
        <v>42</v>
      </c>
      <c r="B47" s="55" t="s">
        <v>285</v>
      </c>
      <c r="C47" s="56">
        <v>2014</v>
      </c>
      <c r="D47" s="57">
        <v>5479.65</v>
      </c>
    </row>
    <row r="48" spans="1:4" s="33" customFormat="1" ht="12.75">
      <c r="A48" s="52">
        <v>43</v>
      </c>
      <c r="B48" s="55" t="s">
        <v>286</v>
      </c>
      <c r="C48" s="56">
        <v>2014</v>
      </c>
      <c r="D48" s="57">
        <v>3160</v>
      </c>
    </row>
    <row r="49" spans="1:4" s="33" customFormat="1" ht="12.75">
      <c r="A49" s="52">
        <v>44</v>
      </c>
      <c r="B49" s="55" t="s">
        <v>287</v>
      </c>
      <c r="C49" s="56">
        <v>2014</v>
      </c>
      <c r="D49" s="57">
        <v>98400</v>
      </c>
    </row>
    <row r="50" spans="1:4" s="46" customFormat="1" ht="12.75">
      <c r="A50" s="262" t="s">
        <v>253</v>
      </c>
      <c r="B50" s="262"/>
      <c r="C50" s="262"/>
      <c r="D50" s="58">
        <f>SUM(D6:D49)</f>
        <v>187279.30999999997</v>
      </c>
    </row>
    <row r="51" spans="1:4" ht="13.5" customHeight="1">
      <c r="A51" s="261" t="s">
        <v>288</v>
      </c>
      <c r="B51" s="261"/>
      <c r="C51" s="261"/>
      <c r="D51" s="261"/>
    </row>
    <row r="52" spans="1:4" s="46" customFormat="1" ht="12.75">
      <c r="A52" s="56">
        <v>1</v>
      </c>
      <c r="B52" s="53" t="s">
        <v>289</v>
      </c>
      <c r="C52" s="52">
        <v>2011</v>
      </c>
      <c r="D52" s="54">
        <v>2071.54</v>
      </c>
    </row>
    <row r="53" spans="1:4" s="46" customFormat="1" ht="18" customHeight="1">
      <c r="A53" s="52">
        <v>2</v>
      </c>
      <c r="B53" s="53" t="s">
        <v>290</v>
      </c>
      <c r="C53" s="52">
        <v>2011</v>
      </c>
      <c r="D53" s="54">
        <v>1929.99</v>
      </c>
    </row>
    <row r="54" spans="1:4" s="46" customFormat="1" ht="12.75">
      <c r="A54" s="56">
        <v>3</v>
      </c>
      <c r="B54" s="53" t="s">
        <v>291</v>
      </c>
      <c r="C54" s="52">
        <v>2012</v>
      </c>
      <c r="D54" s="54">
        <v>1608.94</v>
      </c>
    </row>
    <row r="55" spans="1:4" s="46" customFormat="1" ht="12.75">
      <c r="A55" s="52">
        <v>4</v>
      </c>
      <c r="B55" s="53" t="s">
        <v>292</v>
      </c>
      <c r="C55" s="52">
        <v>2012</v>
      </c>
      <c r="D55" s="54">
        <v>291.87</v>
      </c>
    </row>
    <row r="56" spans="1:4" s="46" customFormat="1" ht="25.5">
      <c r="A56" s="56">
        <v>5</v>
      </c>
      <c r="B56" s="55" t="s">
        <v>293</v>
      </c>
      <c r="C56" s="56">
        <v>2014</v>
      </c>
      <c r="D56" s="59">
        <v>1893.13</v>
      </c>
    </row>
    <row r="57" spans="1:4" s="46" customFormat="1" ht="12.75">
      <c r="A57" s="52">
        <v>6</v>
      </c>
      <c r="B57" s="60" t="s">
        <v>294</v>
      </c>
      <c r="C57" s="61">
        <v>2011</v>
      </c>
      <c r="D57" s="62">
        <v>146.37</v>
      </c>
    </row>
    <row r="58" spans="1:4" s="46" customFormat="1" ht="13.5" customHeight="1">
      <c r="A58" s="262" t="s">
        <v>253</v>
      </c>
      <c r="B58" s="262"/>
      <c r="C58" s="262"/>
      <c r="D58" s="58">
        <f>SUM(D52:D57)</f>
        <v>7941.839999999999</v>
      </c>
    </row>
    <row r="59" spans="1:4" s="46" customFormat="1" ht="13.5" customHeight="1">
      <c r="A59" s="261" t="s">
        <v>295</v>
      </c>
      <c r="B59" s="261"/>
      <c r="C59" s="261"/>
      <c r="D59" s="261"/>
    </row>
    <row r="60" spans="1:4" s="46" customFormat="1" ht="13.5" customHeight="1">
      <c r="A60" s="63">
        <v>1</v>
      </c>
      <c r="B60" s="53" t="s">
        <v>296</v>
      </c>
      <c r="C60" s="52">
        <v>2010</v>
      </c>
      <c r="D60" s="54">
        <v>1638.52</v>
      </c>
    </row>
    <row r="61" spans="1:4" s="46" customFormat="1" ht="18.75" customHeight="1">
      <c r="A61" s="63">
        <v>2</v>
      </c>
      <c r="B61" s="53" t="s">
        <v>297</v>
      </c>
      <c r="C61" s="52">
        <v>2010</v>
      </c>
      <c r="D61" s="54">
        <v>531.97</v>
      </c>
    </row>
    <row r="62" spans="1:4" s="46" customFormat="1" ht="13.5" customHeight="1">
      <c r="A62" s="63">
        <v>3</v>
      </c>
      <c r="B62" s="53" t="s">
        <v>298</v>
      </c>
      <c r="C62" s="52">
        <v>2010</v>
      </c>
      <c r="D62" s="54">
        <v>450</v>
      </c>
    </row>
    <row r="63" spans="1:4" s="46" customFormat="1" ht="25.5">
      <c r="A63" s="63">
        <v>4</v>
      </c>
      <c r="B63" s="53" t="s">
        <v>299</v>
      </c>
      <c r="C63" s="52">
        <v>2012</v>
      </c>
      <c r="D63" s="54">
        <v>1626.02</v>
      </c>
    </row>
    <row r="64" spans="1:4" s="46" customFormat="1" ht="13.5" customHeight="1">
      <c r="A64" s="63">
        <v>5</v>
      </c>
      <c r="B64" s="53" t="s">
        <v>300</v>
      </c>
      <c r="C64" s="52">
        <v>2012</v>
      </c>
      <c r="D64" s="54">
        <v>446.34</v>
      </c>
    </row>
    <row r="65" spans="1:4" s="46" customFormat="1" ht="25.5">
      <c r="A65" s="63">
        <v>6</v>
      </c>
      <c r="B65" s="53" t="s">
        <v>301</v>
      </c>
      <c r="C65" s="52">
        <v>2012</v>
      </c>
      <c r="D65" s="54">
        <v>1947</v>
      </c>
    </row>
    <row r="66" spans="1:4" s="46" customFormat="1" ht="13.5" customHeight="1">
      <c r="A66" s="63">
        <v>7</v>
      </c>
      <c r="B66" s="64" t="s">
        <v>302</v>
      </c>
      <c r="C66" s="52">
        <v>2013</v>
      </c>
      <c r="D66" s="54">
        <v>1500</v>
      </c>
    </row>
    <row r="67" spans="1:4" s="46" customFormat="1" ht="13.5" customHeight="1">
      <c r="A67" s="262" t="s">
        <v>253</v>
      </c>
      <c r="B67" s="262"/>
      <c r="C67" s="262"/>
      <c r="D67" s="58">
        <f>SUM(D60:D66)</f>
        <v>8139.85</v>
      </c>
    </row>
    <row r="68" spans="1:4" s="46" customFormat="1" ht="13.5" customHeight="1">
      <c r="A68" s="261" t="s">
        <v>303</v>
      </c>
      <c r="B68" s="261"/>
      <c r="C68" s="261"/>
      <c r="D68" s="261"/>
    </row>
    <row r="69" spans="1:4" s="46" customFormat="1" ht="25.5">
      <c r="A69" s="52">
        <v>1</v>
      </c>
      <c r="B69" s="64" t="s">
        <v>304</v>
      </c>
      <c r="C69" s="52">
        <v>2011</v>
      </c>
      <c r="D69" s="54">
        <v>2570</v>
      </c>
    </row>
    <row r="70" spans="1:4" s="46" customFormat="1" ht="13.5" customHeight="1">
      <c r="A70" s="52">
        <v>2</v>
      </c>
      <c r="B70" s="64" t="s">
        <v>305</v>
      </c>
      <c r="C70" s="52">
        <v>2011</v>
      </c>
      <c r="D70" s="54">
        <v>1199</v>
      </c>
    </row>
    <row r="71" spans="1:4" s="46" customFormat="1" ht="13.5" customHeight="1">
      <c r="A71" s="52">
        <v>3</v>
      </c>
      <c r="B71" s="64" t="s">
        <v>269</v>
      </c>
      <c r="C71" s="52">
        <v>2011</v>
      </c>
      <c r="D71" s="54">
        <v>248.99</v>
      </c>
    </row>
    <row r="72" spans="1:4" s="46" customFormat="1" ht="13.5" customHeight="1">
      <c r="A72" s="52">
        <v>4</v>
      </c>
      <c r="B72" s="64" t="s">
        <v>280</v>
      </c>
      <c r="C72" s="52">
        <v>2012</v>
      </c>
      <c r="D72" s="54">
        <v>190</v>
      </c>
    </row>
    <row r="73" spans="1:4" s="46" customFormat="1" ht="13.5" customHeight="1">
      <c r="A73" s="52">
        <v>5</v>
      </c>
      <c r="B73" s="64" t="s">
        <v>289</v>
      </c>
      <c r="C73" s="52">
        <v>2012</v>
      </c>
      <c r="D73" s="54">
        <v>1278</v>
      </c>
    </row>
    <row r="74" spans="1:4" s="46" customFormat="1" ht="13.5" customHeight="1">
      <c r="A74" s="52">
        <v>6</v>
      </c>
      <c r="B74" s="64" t="s">
        <v>306</v>
      </c>
      <c r="C74" s="52">
        <v>2013</v>
      </c>
      <c r="D74" s="65">
        <v>981.01</v>
      </c>
    </row>
    <row r="75" spans="1:4" s="46" customFormat="1" ht="13.5" customHeight="1">
      <c r="A75" s="262" t="s">
        <v>253</v>
      </c>
      <c r="B75" s="262"/>
      <c r="C75" s="262"/>
      <c r="D75" s="58">
        <f>SUM(D69:D74)</f>
        <v>6467</v>
      </c>
    </row>
    <row r="76" spans="1:4" s="46" customFormat="1" ht="12.75" customHeight="1">
      <c r="A76" s="261" t="s">
        <v>307</v>
      </c>
      <c r="B76" s="261"/>
      <c r="C76" s="261"/>
      <c r="D76" s="261"/>
    </row>
    <row r="77" spans="1:4" s="46" customFormat="1" ht="12.75">
      <c r="A77" s="52">
        <v>1</v>
      </c>
      <c r="B77" s="64" t="s">
        <v>308</v>
      </c>
      <c r="C77" s="52">
        <v>2010</v>
      </c>
      <c r="D77" s="54">
        <v>2200</v>
      </c>
    </row>
    <row r="78" spans="1:4" s="46" customFormat="1" ht="12.75">
      <c r="A78" s="52">
        <v>2</v>
      </c>
      <c r="B78" s="53" t="s">
        <v>309</v>
      </c>
      <c r="C78" s="52">
        <v>2013</v>
      </c>
      <c r="D78" s="54">
        <v>1788</v>
      </c>
    </row>
    <row r="79" spans="1:4" s="46" customFormat="1" ht="13.5" customHeight="1">
      <c r="A79" s="262" t="s">
        <v>253</v>
      </c>
      <c r="B79" s="262"/>
      <c r="C79" s="262"/>
      <c r="D79" s="58">
        <f>SUM(D77:D78)</f>
        <v>3988</v>
      </c>
    </row>
    <row r="80" spans="1:4" ht="12.75">
      <c r="A80" s="261" t="s">
        <v>310</v>
      </c>
      <c r="B80" s="261"/>
      <c r="C80" s="261"/>
      <c r="D80" s="261"/>
    </row>
    <row r="81" spans="1:4" ht="12.75">
      <c r="A81" s="52">
        <v>1</v>
      </c>
      <c r="B81" s="53" t="s">
        <v>311</v>
      </c>
      <c r="C81" s="52">
        <v>2012</v>
      </c>
      <c r="D81" s="54">
        <v>1832.2</v>
      </c>
    </row>
    <row r="82" spans="1:4" ht="12.75">
      <c r="A82" s="52">
        <v>2</v>
      </c>
      <c r="B82" s="53" t="s">
        <v>312</v>
      </c>
      <c r="C82" s="52">
        <v>2013</v>
      </c>
      <c r="D82" s="54">
        <v>1690.5</v>
      </c>
    </row>
    <row r="83" spans="1:4" ht="12.75">
      <c r="A83" s="52">
        <v>3</v>
      </c>
      <c r="B83" s="64" t="s">
        <v>313</v>
      </c>
      <c r="C83" s="52">
        <v>2013</v>
      </c>
      <c r="D83" s="54">
        <v>1056.5</v>
      </c>
    </row>
    <row r="84" spans="1:4" ht="12.75">
      <c r="A84" s="52">
        <v>4</v>
      </c>
      <c r="B84" s="64" t="s">
        <v>313</v>
      </c>
      <c r="C84" s="52">
        <v>2013</v>
      </c>
      <c r="D84" s="54">
        <v>1056.5</v>
      </c>
    </row>
    <row r="85" spans="1:4" ht="12.75">
      <c r="A85" s="52">
        <v>5</v>
      </c>
      <c r="B85" s="64" t="s">
        <v>314</v>
      </c>
      <c r="C85" s="52">
        <v>2013</v>
      </c>
      <c r="D85" s="54">
        <v>1419</v>
      </c>
    </row>
    <row r="86" spans="1:4" ht="12.75">
      <c r="A86" s="52">
        <v>6</v>
      </c>
      <c r="B86" s="64" t="s">
        <v>315</v>
      </c>
      <c r="C86" s="52">
        <v>2013</v>
      </c>
      <c r="D86" s="54">
        <v>1224.78</v>
      </c>
    </row>
    <row r="87" spans="1:4" s="46" customFormat="1" ht="13.5" customHeight="1">
      <c r="A87" s="262" t="s">
        <v>253</v>
      </c>
      <c r="B87" s="262"/>
      <c r="C87" s="262"/>
      <c r="D87" s="58">
        <f>SUM(D81:D86)</f>
        <v>8279.48</v>
      </c>
    </row>
    <row r="88" spans="1:4" s="46" customFormat="1" ht="12.75">
      <c r="A88" s="261" t="s">
        <v>316</v>
      </c>
      <c r="B88" s="261"/>
      <c r="C88" s="261"/>
      <c r="D88" s="261"/>
    </row>
    <row r="89" spans="1:4" ht="12.75">
      <c r="A89" s="264" t="s">
        <v>317</v>
      </c>
      <c r="B89" s="264"/>
      <c r="C89" s="264"/>
      <c r="D89" s="264"/>
    </row>
    <row r="90" spans="1:4" ht="12.75">
      <c r="A90" s="52">
        <v>1</v>
      </c>
      <c r="B90" s="53" t="s">
        <v>271</v>
      </c>
      <c r="C90" s="52">
        <v>2010</v>
      </c>
      <c r="D90" s="27">
        <v>364.57</v>
      </c>
    </row>
    <row r="91" spans="1:4" ht="12.75">
      <c r="A91" s="52">
        <v>2</v>
      </c>
      <c r="B91" s="53" t="s">
        <v>271</v>
      </c>
      <c r="C91" s="52">
        <v>2010</v>
      </c>
      <c r="D91" s="27">
        <v>299</v>
      </c>
    </row>
    <row r="92" spans="1:4" ht="12.75">
      <c r="A92" s="52">
        <v>3</v>
      </c>
      <c r="B92" s="53" t="s">
        <v>318</v>
      </c>
      <c r="C92" s="52">
        <v>2011</v>
      </c>
      <c r="D92" s="27">
        <v>1389</v>
      </c>
    </row>
    <row r="93" spans="1:4" ht="12.75">
      <c r="A93" s="52">
        <v>4</v>
      </c>
      <c r="B93" s="53" t="s">
        <v>318</v>
      </c>
      <c r="C93" s="52">
        <v>2011</v>
      </c>
      <c r="D93" s="27">
        <v>1389</v>
      </c>
    </row>
    <row r="94" spans="1:4" ht="12.75">
      <c r="A94" s="52">
        <v>5</v>
      </c>
      <c r="B94" s="53" t="s">
        <v>319</v>
      </c>
      <c r="C94" s="52">
        <v>2010</v>
      </c>
      <c r="D94" s="27">
        <v>279</v>
      </c>
    </row>
    <row r="95" spans="1:4" ht="12.75">
      <c r="A95" s="52">
        <v>6</v>
      </c>
      <c r="B95" s="53" t="s">
        <v>320</v>
      </c>
      <c r="C95" s="52">
        <v>2010</v>
      </c>
      <c r="D95" s="27">
        <v>2220.4</v>
      </c>
    </row>
    <row r="96" spans="1:4" ht="12.75">
      <c r="A96" s="52">
        <v>7</v>
      </c>
      <c r="B96" s="66" t="s">
        <v>321</v>
      </c>
      <c r="C96" s="56">
        <v>2014</v>
      </c>
      <c r="D96" s="67">
        <v>8199.3</v>
      </c>
    </row>
    <row r="97" spans="1:4" ht="12.75">
      <c r="A97" s="52">
        <v>8</v>
      </c>
      <c r="B97" s="64" t="s">
        <v>322</v>
      </c>
      <c r="C97" s="56">
        <v>2014</v>
      </c>
      <c r="D97" s="67">
        <v>2063.94</v>
      </c>
    </row>
    <row r="98" spans="1:4" ht="12.75">
      <c r="A98" s="52">
        <v>9</v>
      </c>
      <c r="B98" s="64" t="s">
        <v>321</v>
      </c>
      <c r="C98" s="56">
        <v>2014</v>
      </c>
      <c r="D98" s="67">
        <v>8199.3</v>
      </c>
    </row>
    <row r="99" spans="1:4" ht="12.75">
      <c r="A99" s="52">
        <v>10</v>
      </c>
      <c r="B99" s="64" t="s">
        <v>323</v>
      </c>
      <c r="C99" s="56">
        <v>2014</v>
      </c>
      <c r="D99" s="68">
        <v>2091</v>
      </c>
    </row>
    <row r="100" spans="1:4" ht="12.75">
      <c r="A100" s="262" t="s">
        <v>253</v>
      </c>
      <c r="B100" s="262"/>
      <c r="C100" s="262"/>
      <c r="D100" s="58">
        <f>SUM(D90:D99)</f>
        <v>26494.51</v>
      </c>
    </row>
    <row r="101" spans="1:4" ht="12.75">
      <c r="A101" s="264" t="s">
        <v>324</v>
      </c>
      <c r="B101" s="264"/>
      <c r="C101" s="264"/>
      <c r="D101" s="264"/>
    </row>
    <row r="102" spans="1:4" ht="12.75">
      <c r="A102" s="52">
        <v>1</v>
      </c>
      <c r="B102" s="53" t="s">
        <v>325</v>
      </c>
      <c r="C102" s="52">
        <v>2011</v>
      </c>
      <c r="D102" s="27">
        <v>499</v>
      </c>
    </row>
    <row r="103" spans="1:4" ht="13.5" customHeight="1">
      <c r="A103" s="52">
        <v>2</v>
      </c>
      <c r="B103" s="53" t="s">
        <v>326</v>
      </c>
      <c r="C103" s="52">
        <v>2012</v>
      </c>
      <c r="D103" s="27">
        <v>1360</v>
      </c>
    </row>
    <row r="104" spans="1:4" ht="12.75">
      <c r="A104" s="52">
        <v>3</v>
      </c>
      <c r="B104" s="53" t="s">
        <v>327</v>
      </c>
      <c r="C104" s="52">
        <v>2012</v>
      </c>
      <c r="D104" s="27">
        <v>3444</v>
      </c>
    </row>
    <row r="105" spans="1:4" ht="12.75">
      <c r="A105" s="52">
        <v>4</v>
      </c>
      <c r="B105" s="64" t="s">
        <v>322</v>
      </c>
      <c r="C105" s="52">
        <v>2014</v>
      </c>
      <c r="D105" s="67">
        <v>2063.94</v>
      </c>
    </row>
    <row r="106" spans="1:4" ht="12.75">
      <c r="A106" s="52">
        <v>5</v>
      </c>
      <c r="B106" s="64" t="s">
        <v>321</v>
      </c>
      <c r="C106" s="52">
        <v>2014</v>
      </c>
      <c r="D106" s="67">
        <v>8199.3</v>
      </c>
    </row>
    <row r="107" spans="1:4" ht="12.75">
      <c r="A107" s="52">
        <v>6</v>
      </c>
      <c r="B107" s="64" t="s">
        <v>323</v>
      </c>
      <c r="C107" s="52">
        <v>2014</v>
      </c>
      <c r="D107" s="67">
        <v>2091</v>
      </c>
    </row>
    <row r="108" spans="1:4" s="46" customFormat="1" ht="13.5" customHeight="1">
      <c r="A108" s="262" t="s">
        <v>253</v>
      </c>
      <c r="B108" s="262"/>
      <c r="C108" s="262"/>
      <c r="D108" s="58">
        <f>SUM(D102:D107)</f>
        <v>17657.239999999998</v>
      </c>
    </row>
    <row r="109" spans="1:4" s="46" customFormat="1" ht="13.5" customHeight="1">
      <c r="A109" s="264" t="s">
        <v>328</v>
      </c>
      <c r="B109" s="264"/>
      <c r="C109" s="264"/>
      <c r="D109" s="264"/>
    </row>
    <row r="110" spans="1:4" s="46" customFormat="1" ht="13.5" customHeight="1">
      <c r="A110" s="52">
        <v>1</v>
      </c>
      <c r="B110" s="64" t="s">
        <v>329</v>
      </c>
      <c r="C110" s="52">
        <v>2011</v>
      </c>
      <c r="D110" s="69">
        <v>1259</v>
      </c>
    </row>
    <row r="111" spans="1:4" s="46" customFormat="1" ht="13.5" customHeight="1">
      <c r="A111" s="52">
        <v>2</v>
      </c>
      <c r="B111" s="64" t="s">
        <v>321</v>
      </c>
      <c r="C111" s="52">
        <v>2014</v>
      </c>
      <c r="D111" s="69">
        <v>8199.3</v>
      </c>
    </row>
    <row r="112" spans="1:4" s="46" customFormat="1" ht="13.5" customHeight="1">
      <c r="A112" s="52">
        <v>3</v>
      </c>
      <c r="B112" s="64" t="s">
        <v>322</v>
      </c>
      <c r="C112" s="52">
        <v>2014</v>
      </c>
      <c r="D112" s="69">
        <v>2063.94</v>
      </c>
    </row>
    <row r="113" spans="1:4" s="46" customFormat="1" ht="13.5" customHeight="1">
      <c r="A113" s="52">
        <v>4</v>
      </c>
      <c r="B113" s="64" t="s">
        <v>323</v>
      </c>
      <c r="C113" s="52"/>
      <c r="D113" s="69">
        <v>2091</v>
      </c>
    </row>
    <row r="114" spans="1:4" s="46" customFormat="1" ht="13.5" customHeight="1">
      <c r="A114" s="262" t="s">
        <v>253</v>
      </c>
      <c r="B114" s="262"/>
      <c r="C114" s="262"/>
      <c r="D114" s="70">
        <f>SUM(D110:D113)</f>
        <v>13613.24</v>
      </c>
    </row>
    <row r="115" spans="1:6" s="46" customFormat="1" ht="12.75">
      <c r="A115" s="261" t="s">
        <v>330</v>
      </c>
      <c r="B115" s="261"/>
      <c r="C115" s="261"/>
      <c r="D115" s="261"/>
      <c r="F115" s="71"/>
    </row>
    <row r="116" spans="1:6" s="46" customFormat="1" ht="12.75">
      <c r="A116" s="264" t="s">
        <v>331</v>
      </c>
      <c r="B116" s="264"/>
      <c r="C116" s="264"/>
      <c r="D116" s="264"/>
      <c r="F116" s="71"/>
    </row>
    <row r="117" spans="1:6" s="46" customFormat="1" ht="12.75">
      <c r="A117" s="52">
        <v>1</v>
      </c>
      <c r="B117" s="53" t="s">
        <v>332</v>
      </c>
      <c r="C117" s="52">
        <v>2011</v>
      </c>
      <c r="D117" s="54">
        <v>678.45</v>
      </c>
      <c r="F117" s="71"/>
    </row>
    <row r="118" spans="1:6" s="46" customFormat="1" ht="12.75">
      <c r="A118" s="52">
        <v>2</v>
      </c>
      <c r="B118" s="53" t="s">
        <v>333</v>
      </c>
      <c r="C118" s="52">
        <v>2011</v>
      </c>
      <c r="D118" s="54">
        <v>678.45</v>
      </c>
      <c r="F118" s="71"/>
    </row>
    <row r="119" spans="1:6" s="46" customFormat="1" ht="12.75">
      <c r="A119" s="52">
        <v>3</v>
      </c>
      <c r="B119" s="53" t="s">
        <v>334</v>
      </c>
      <c r="C119" s="52">
        <v>2011</v>
      </c>
      <c r="D119" s="54">
        <v>802.27</v>
      </c>
      <c r="F119" s="71"/>
    </row>
    <row r="120" spans="1:6" s="46" customFormat="1" ht="12.75">
      <c r="A120" s="52">
        <v>4</v>
      </c>
      <c r="B120" s="53" t="s">
        <v>335</v>
      </c>
      <c r="C120" s="52">
        <v>2012</v>
      </c>
      <c r="D120" s="54">
        <v>1088.34</v>
      </c>
      <c r="F120" s="71"/>
    </row>
    <row r="121" spans="1:6" s="46" customFormat="1" ht="12.75">
      <c r="A121" s="52">
        <v>5</v>
      </c>
      <c r="B121" s="53" t="s">
        <v>335</v>
      </c>
      <c r="C121" s="52">
        <v>2012</v>
      </c>
      <c r="D121" s="54">
        <v>1088.34</v>
      </c>
      <c r="F121" s="71"/>
    </row>
    <row r="122" spans="1:6" s="46" customFormat="1" ht="12.75">
      <c r="A122" s="52">
        <v>6</v>
      </c>
      <c r="B122" s="53" t="s">
        <v>335</v>
      </c>
      <c r="C122" s="52">
        <v>2012</v>
      </c>
      <c r="D122" s="54">
        <v>1088.34</v>
      </c>
      <c r="F122" s="71"/>
    </row>
    <row r="123" spans="1:6" s="46" customFormat="1" ht="12.75">
      <c r="A123" s="52">
        <v>7</v>
      </c>
      <c r="B123" s="64" t="s">
        <v>336</v>
      </c>
      <c r="C123" s="52">
        <v>2010</v>
      </c>
      <c r="D123" s="54">
        <v>700</v>
      </c>
      <c r="F123" s="71"/>
    </row>
    <row r="124" spans="1:6" s="46" customFormat="1" ht="12.75">
      <c r="A124" s="52">
        <v>8</v>
      </c>
      <c r="B124" s="64" t="s">
        <v>337</v>
      </c>
      <c r="C124" s="52">
        <v>2013</v>
      </c>
      <c r="D124" s="54">
        <v>429</v>
      </c>
      <c r="F124" s="71"/>
    </row>
    <row r="125" spans="1:6" s="46" customFormat="1" ht="12.75">
      <c r="A125" s="52">
        <v>9</v>
      </c>
      <c r="B125" s="64" t="s">
        <v>338</v>
      </c>
      <c r="C125" s="52">
        <v>2013</v>
      </c>
      <c r="D125" s="54">
        <v>3175</v>
      </c>
      <c r="F125" s="71"/>
    </row>
    <row r="126" spans="1:6" s="46" customFormat="1" ht="12.75">
      <c r="A126" s="52">
        <v>10</v>
      </c>
      <c r="B126" s="64" t="s">
        <v>339</v>
      </c>
      <c r="C126" s="52">
        <v>2013</v>
      </c>
      <c r="D126" s="54">
        <v>592.68</v>
      </c>
      <c r="F126" s="71"/>
    </row>
    <row r="127" spans="1:6" s="46" customFormat="1" ht="12.75">
      <c r="A127" s="52">
        <v>11</v>
      </c>
      <c r="B127" s="64" t="s">
        <v>339</v>
      </c>
      <c r="C127" s="52">
        <v>2013</v>
      </c>
      <c r="D127" s="54">
        <v>592.68</v>
      </c>
      <c r="F127" s="71"/>
    </row>
    <row r="128" spans="1:6" s="46" customFormat="1" ht="12.75">
      <c r="A128" s="52">
        <v>12</v>
      </c>
      <c r="B128" s="64" t="s">
        <v>339</v>
      </c>
      <c r="C128" s="52">
        <v>2013</v>
      </c>
      <c r="D128" s="54">
        <v>592.68</v>
      </c>
      <c r="F128" s="71"/>
    </row>
    <row r="129" spans="1:6" s="46" customFormat="1" ht="12.75">
      <c r="A129" s="52">
        <v>13</v>
      </c>
      <c r="B129" s="64" t="s">
        <v>340</v>
      </c>
      <c r="C129" s="52">
        <v>2013</v>
      </c>
      <c r="D129" s="54">
        <v>291.87</v>
      </c>
      <c r="F129" s="71"/>
    </row>
    <row r="130" spans="1:6" s="46" customFormat="1" ht="12.75">
      <c r="A130" s="52">
        <v>14</v>
      </c>
      <c r="B130" s="72" t="s">
        <v>340</v>
      </c>
      <c r="C130" s="73">
        <v>2013</v>
      </c>
      <c r="D130" s="74">
        <v>291.87</v>
      </c>
      <c r="F130" s="71"/>
    </row>
    <row r="131" spans="1:6" s="46" customFormat="1" ht="12.75">
      <c r="A131" s="52">
        <v>15</v>
      </c>
      <c r="B131" s="64" t="s">
        <v>340</v>
      </c>
      <c r="C131" s="52">
        <v>2013</v>
      </c>
      <c r="D131" s="54">
        <v>291.87</v>
      </c>
      <c r="F131" s="71"/>
    </row>
    <row r="132" spans="1:6" s="46" customFormat="1" ht="12.75">
      <c r="A132" s="52">
        <v>16</v>
      </c>
      <c r="B132" s="64" t="s">
        <v>341</v>
      </c>
      <c r="C132" s="52">
        <v>2013</v>
      </c>
      <c r="D132" s="54">
        <v>1772.43</v>
      </c>
      <c r="F132" s="71"/>
    </row>
    <row r="133" spans="1:6" s="46" customFormat="1" ht="12.75">
      <c r="A133" s="52">
        <v>17</v>
      </c>
      <c r="B133" s="64" t="s">
        <v>276</v>
      </c>
      <c r="C133" s="52">
        <v>2013</v>
      </c>
      <c r="D133" s="54">
        <v>992</v>
      </c>
      <c r="F133" s="71"/>
    </row>
    <row r="134" spans="1:6" s="46" customFormat="1" ht="12.75">
      <c r="A134" s="52">
        <v>18</v>
      </c>
      <c r="B134" s="64" t="s">
        <v>276</v>
      </c>
      <c r="C134" s="52">
        <v>2013</v>
      </c>
      <c r="D134" s="54">
        <v>992</v>
      </c>
      <c r="F134" s="71"/>
    </row>
    <row r="135" spans="1:6" s="46" customFormat="1" ht="12.75">
      <c r="A135" s="52">
        <v>19</v>
      </c>
      <c r="B135" s="64" t="s">
        <v>342</v>
      </c>
      <c r="C135" s="52">
        <v>2014</v>
      </c>
      <c r="D135" s="54">
        <v>1768.1</v>
      </c>
      <c r="F135" s="71"/>
    </row>
    <row r="136" spans="1:6" s="46" customFormat="1" ht="12.75">
      <c r="A136" s="52">
        <v>20</v>
      </c>
      <c r="B136" s="64" t="s">
        <v>343</v>
      </c>
      <c r="C136" s="52">
        <v>2012</v>
      </c>
      <c r="D136" s="54">
        <v>607.32</v>
      </c>
      <c r="F136" s="71"/>
    </row>
    <row r="137" spans="1:6" s="46" customFormat="1" ht="12.75">
      <c r="A137" s="52">
        <v>21</v>
      </c>
      <c r="B137" s="64" t="s">
        <v>343</v>
      </c>
      <c r="C137" s="52">
        <v>2012</v>
      </c>
      <c r="D137" s="54">
        <v>607.32</v>
      </c>
      <c r="F137" s="71"/>
    </row>
    <row r="138" spans="1:6" s="46" customFormat="1" ht="12.75">
      <c r="A138" s="52">
        <v>22</v>
      </c>
      <c r="B138" s="64" t="s">
        <v>344</v>
      </c>
      <c r="C138" s="52">
        <v>2012</v>
      </c>
      <c r="D138" s="54">
        <v>300.81</v>
      </c>
      <c r="F138" s="71"/>
    </row>
    <row r="139" spans="1:6" s="46" customFormat="1" ht="12.75">
      <c r="A139" s="52">
        <v>23</v>
      </c>
      <c r="B139" s="64" t="s">
        <v>344</v>
      </c>
      <c r="C139" s="52">
        <v>2012</v>
      </c>
      <c r="D139" s="54">
        <v>300.81</v>
      </c>
      <c r="F139" s="71"/>
    </row>
    <row r="140" spans="1:6" s="46" customFormat="1" ht="12.75">
      <c r="A140" s="52">
        <v>24</v>
      </c>
      <c r="B140" s="64" t="s">
        <v>344</v>
      </c>
      <c r="C140" s="52">
        <v>2012</v>
      </c>
      <c r="D140" s="54">
        <v>300.81</v>
      </c>
      <c r="F140" s="71"/>
    </row>
    <row r="141" spans="1:6" s="46" customFormat="1" ht="12.75">
      <c r="A141" s="52">
        <v>25</v>
      </c>
      <c r="B141" s="64" t="s">
        <v>343</v>
      </c>
      <c r="C141" s="52">
        <v>2012</v>
      </c>
      <c r="D141" s="54">
        <v>607.32</v>
      </c>
      <c r="F141" s="71"/>
    </row>
    <row r="142" spans="1:6" s="46" customFormat="1" ht="12.75">
      <c r="A142" s="262" t="s">
        <v>253</v>
      </c>
      <c r="B142" s="262"/>
      <c r="C142" s="262"/>
      <c r="D142" s="58">
        <f>SUM(D117:D141)</f>
        <v>20630.760000000006</v>
      </c>
      <c r="F142" s="71"/>
    </row>
    <row r="143" spans="1:6" s="46" customFormat="1" ht="12.75">
      <c r="A143" s="264" t="s">
        <v>345</v>
      </c>
      <c r="B143" s="264"/>
      <c r="C143" s="264"/>
      <c r="D143" s="264"/>
      <c r="F143" s="71"/>
    </row>
    <row r="144" spans="1:6" s="46" customFormat="1" ht="12.75">
      <c r="A144" s="52">
        <v>1</v>
      </c>
      <c r="B144" s="64" t="s">
        <v>346</v>
      </c>
      <c r="C144" s="52">
        <v>2011</v>
      </c>
      <c r="D144" s="54">
        <v>3498</v>
      </c>
      <c r="F144" s="71"/>
    </row>
    <row r="145" spans="1:6" s="46" customFormat="1" ht="12.75">
      <c r="A145" s="52">
        <v>2</v>
      </c>
      <c r="B145" s="64" t="s">
        <v>347</v>
      </c>
      <c r="C145" s="52">
        <v>2010</v>
      </c>
      <c r="D145" s="54">
        <v>1162</v>
      </c>
      <c r="F145" s="71"/>
    </row>
    <row r="146" spans="1:6" s="46" customFormat="1" ht="12.75">
      <c r="A146" s="52">
        <v>3</v>
      </c>
      <c r="B146" s="64" t="s">
        <v>348</v>
      </c>
      <c r="C146" s="52">
        <v>2010</v>
      </c>
      <c r="D146" s="54">
        <v>800</v>
      </c>
      <c r="F146" s="71"/>
    </row>
    <row r="147" spans="1:6" s="46" customFormat="1" ht="12.75">
      <c r="A147" s="52">
        <v>4</v>
      </c>
      <c r="B147" s="64" t="s">
        <v>349</v>
      </c>
      <c r="C147" s="52">
        <v>2010</v>
      </c>
      <c r="D147" s="54">
        <v>218</v>
      </c>
      <c r="F147" s="71"/>
    </row>
    <row r="148" spans="1:6" s="46" customFormat="1" ht="12.75">
      <c r="A148" s="52">
        <v>5</v>
      </c>
      <c r="B148" s="64" t="s">
        <v>350</v>
      </c>
      <c r="C148" s="52">
        <v>2011</v>
      </c>
      <c r="D148" s="54">
        <v>2212</v>
      </c>
      <c r="F148" s="71"/>
    </row>
    <row r="149" spans="1:6" s="46" customFormat="1" ht="12.75">
      <c r="A149" s="52">
        <v>6</v>
      </c>
      <c r="B149" s="64" t="s">
        <v>351</v>
      </c>
      <c r="C149" s="52">
        <v>2011</v>
      </c>
      <c r="D149" s="54">
        <v>159</v>
      </c>
      <c r="F149" s="71"/>
    </row>
    <row r="150" spans="1:6" s="46" customFormat="1" ht="12.75">
      <c r="A150" s="52">
        <v>7</v>
      </c>
      <c r="B150" s="64" t="s">
        <v>335</v>
      </c>
      <c r="C150" s="52">
        <v>2012</v>
      </c>
      <c r="D150" s="54">
        <v>1088.34</v>
      </c>
      <c r="F150" s="71"/>
    </row>
    <row r="151" spans="1:6" s="46" customFormat="1" ht="12.75">
      <c r="A151" s="52">
        <v>8</v>
      </c>
      <c r="B151" s="64" t="s">
        <v>335</v>
      </c>
      <c r="C151" s="52">
        <v>2012</v>
      </c>
      <c r="D151" s="54">
        <v>1088.34</v>
      </c>
      <c r="F151" s="71"/>
    </row>
    <row r="152" spans="1:6" s="46" customFormat="1" ht="12.75">
      <c r="A152" s="52">
        <v>9</v>
      </c>
      <c r="B152" s="64" t="s">
        <v>352</v>
      </c>
      <c r="C152" s="52">
        <v>2012</v>
      </c>
      <c r="D152" s="54">
        <v>2091</v>
      </c>
      <c r="F152" s="71"/>
    </row>
    <row r="153" spans="1:6" s="46" customFormat="1" ht="12.75">
      <c r="A153" s="52">
        <v>10</v>
      </c>
      <c r="B153" s="64" t="s">
        <v>353</v>
      </c>
      <c r="C153" s="52">
        <v>2012</v>
      </c>
      <c r="D153" s="54">
        <v>2690</v>
      </c>
      <c r="F153" s="71"/>
    </row>
    <row r="154" spans="1:6" s="46" customFormat="1" ht="12.75">
      <c r="A154" s="52">
        <v>11</v>
      </c>
      <c r="B154" s="64" t="s">
        <v>354</v>
      </c>
      <c r="C154" s="52">
        <v>2013</v>
      </c>
      <c r="D154" s="54">
        <v>1200</v>
      </c>
      <c r="F154" s="71"/>
    </row>
    <row r="155" spans="1:6" s="46" customFormat="1" ht="12.75">
      <c r="A155" s="52">
        <v>12</v>
      </c>
      <c r="B155" s="64" t="s">
        <v>355</v>
      </c>
      <c r="C155" s="52">
        <v>2013</v>
      </c>
      <c r="D155" s="54">
        <v>275.74</v>
      </c>
      <c r="F155" s="71"/>
    </row>
    <row r="156" spans="1:6" s="46" customFormat="1" ht="12.75">
      <c r="A156" s="52">
        <v>13</v>
      </c>
      <c r="B156" s="64" t="s">
        <v>355</v>
      </c>
      <c r="C156" s="52">
        <v>2013</v>
      </c>
      <c r="D156" s="54">
        <v>275.74</v>
      </c>
      <c r="F156" s="71"/>
    </row>
    <row r="157" spans="1:6" s="46" customFormat="1" ht="12.75">
      <c r="A157" s="52">
        <v>14</v>
      </c>
      <c r="B157" s="64" t="s">
        <v>355</v>
      </c>
      <c r="C157" s="52">
        <v>2013</v>
      </c>
      <c r="D157" s="54">
        <v>275.74</v>
      </c>
      <c r="F157" s="71"/>
    </row>
    <row r="158" spans="1:6" s="46" customFormat="1" ht="12.75">
      <c r="A158" s="52">
        <v>15</v>
      </c>
      <c r="B158" s="64" t="s">
        <v>355</v>
      </c>
      <c r="C158" s="52">
        <v>2013</v>
      </c>
      <c r="D158" s="54">
        <v>275.74</v>
      </c>
      <c r="F158" s="71"/>
    </row>
    <row r="159" spans="1:6" s="46" customFormat="1" ht="12.75">
      <c r="A159" s="52">
        <v>16</v>
      </c>
      <c r="B159" s="64" t="s">
        <v>356</v>
      </c>
      <c r="C159" s="52">
        <v>2013</v>
      </c>
      <c r="D159" s="54">
        <v>592.68</v>
      </c>
      <c r="F159" s="71"/>
    </row>
    <row r="160" spans="1:6" s="46" customFormat="1" ht="12.75">
      <c r="A160" s="52">
        <v>17</v>
      </c>
      <c r="B160" s="64" t="s">
        <v>340</v>
      </c>
      <c r="C160" s="52">
        <v>2013</v>
      </c>
      <c r="D160" s="54">
        <v>291.87</v>
      </c>
      <c r="F160" s="71"/>
    </row>
    <row r="161" spans="1:6" s="46" customFormat="1" ht="12.75">
      <c r="A161" s="52">
        <v>18</v>
      </c>
      <c r="B161" s="64" t="s">
        <v>357</v>
      </c>
      <c r="C161" s="52">
        <v>2013</v>
      </c>
      <c r="D161" s="54">
        <v>1700</v>
      </c>
      <c r="F161" s="71"/>
    </row>
    <row r="162" spans="1:6" s="46" customFormat="1" ht="12.75">
      <c r="A162" s="52">
        <v>19</v>
      </c>
      <c r="B162" s="64" t="s">
        <v>358</v>
      </c>
      <c r="C162" s="52">
        <v>2013</v>
      </c>
      <c r="D162" s="54">
        <v>2100</v>
      </c>
      <c r="F162" s="71"/>
    </row>
    <row r="163" spans="1:6" s="46" customFormat="1" ht="12.75">
      <c r="A163" s="52">
        <v>20</v>
      </c>
      <c r="B163" s="64" t="s">
        <v>337</v>
      </c>
      <c r="C163" s="52">
        <v>2013</v>
      </c>
      <c r="D163" s="54">
        <v>350</v>
      </c>
      <c r="F163" s="71"/>
    </row>
    <row r="164" spans="1:6" s="46" customFormat="1" ht="12.75">
      <c r="A164" s="52">
        <v>21</v>
      </c>
      <c r="B164" s="64" t="s">
        <v>359</v>
      </c>
      <c r="C164" s="52">
        <v>2013</v>
      </c>
      <c r="D164" s="54">
        <v>1145.64</v>
      </c>
      <c r="F164" s="71"/>
    </row>
    <row r="165" spans="1:6" s="46" customFormat="1" ht="12.75">
      <c r="A165" s="52">
        <v>22</v>
      </c>
      <c r="B165" s="72" t="s">
        <v>360</v>
      </c>
      <c r="C165" s="73">
        <v>2013</v>
      </c>
      <c r="D165" s="74">
        <v>1439.11</v>
      </c>
      <c r="F165" s="71"/>
    </row>
    <row r="166" spans="1:6" s="46" customFormat="1" ht="12.75">
      <c r="A166" s="52">
        <v>23</v>
      </c>
      <c r="B166" s="64" t="s">
        <v>361</v>
      </c>
      <c r="C166" s="52">
        <v>2013</v>
      </c>
      <c r="D166" s="54">
        <v>3499</v>
      </c>
      <c r="F166" s="71"/>
    </row>
    <row r="167" spans="1:6" s="46" customFormat="1" ht="12.75">
      <c r="A167" s="52">
        <v>24</v>
      </c>
      <c r="B167" s="64" t="s">
        <v>362</v>
      </c>
      <c r="C167" s="52">
        <v>2013</v>
      </c>
      <c r="D167" s="54">
        <v>3499</v>
      </c>
      <c r="F167" s="71"/>
    </row>
    <row r="168" spans="1:6" s="46" customFormat="1" ht="12.75">
      <c r="A168" s="52">
        <v>25</v>
      </c>
      <c r="B168" s="64" t="s">
        <v>363</v>
      </c>
      <c r="C168" s="52">
        <v>2013</v>
      </c>
      <c r="D168" s="54">
        <v>1500</v>
      </c>
      <c r="F168" s="71"/>
    </row>
    <row r="169" spans="1:6" s="46" customFormat="1" ht="12.75">
      <c r="A169" s="52">
        <v>26</v>
      </c>
      <c r="B169" s="64" t="s">
        <v>364</v>
      </c>
      <c r="C169" s="52">
        <v>2013</v>
      </c>
      <c r="D169" s="54">
        <v>1700</v>
      </c>
      <c r="F169" s="71"/>
    </row>
    <row r="170" spans="1:6" s="46" customFormat="1" ht="16.5" customHeight="1">
      <c r="A170" s="52">
        <v>27</v>
      </c>
      <c r="B170" s="64" t="s">
        <v>365</v>
      </c>
      <c r="C170" s="52">
        <v>2014</v>
      </c>
      <c r="D170" s="54">
        <v>1600</v>
      </c>
      <c r="F170" s="71"/>
    </row>
    <row r="171" spans="1:4" s="46" customFormat="1" ht="13.5" customHeight="1">
      <c r="A171" s="262" t="s">
        <v>253</v>
      </c>
      <c r="B171" s="262"/>
      <c r="C171" s="262"/>
      <c r="D171" s="58">
        <f>SUM(D144:D170)</f>
        <v>36726.94</v>
      </c>
    </row>
    <row r="172" spans="1:4" s="46" customFormat="1" ht="13.5" customHeight="1">
      <c r="A172" s="261" t="s">
        <v>366</v>
      </c>
      <c r="B172" s="261"/>
      <c r="C172" s="261"/>
      <c r="D172" s="261"/>
    </row>
    <row r="173" spans="1:4" s="46" customFormat="1" ht="13.5" customHeight="1">
      <c r="A173" s="52">
        <v>1</v>
      </c>
      <c r="B173" s="66" t="s">
        <v>367</v>
      </c>
      <c r="C173" s="56">
        <v>2011</v>
      </c>
      <c r="D173" s="59">
        <v>1499</v>
      </c>
    </row>
    <row r="174" spans="1:4" s="46" customFormat="1" ht="13.5" customHeight="1">
      <c r="A174" s="52">
        <v>2</v>
      </c>
      <c r="B174" s="66" t="s">
        <v>368</v>
      </c>
      <c r="C174" s="56">
        <v>2011</v>
      </c>
      <c r="D174" s="59">
        <v>2897.9</v>
      </c>
    </row>
    <row r="175" spans="1:4" s="46" customFormat="1" ht="13.5" customHeight="1">
      <c r="A175" s="52">
        <v>3</v>
      </c>
      <c r="B175" s="64" t="s">
        <v>369</v>
      </c>
      <c r="C175" s="52">
        <v>2011</v>
      </c>
      <c r="D175" s="54">
        <v>1999</v>
      </c>
    </row>
    <row r="176" spans="1:4" s="46" customFormat="1" ht="13.5" customHeight="1">
      <c r="A176" s="52">
        <v>4</v>
      </c>
      <c r="B176" s="64" t="s">
        <v>370</v>
      </c>
      <c r="C176" s="52">
        <v>2011</v>
      </c>
      <c r="D176" s="54">
        <v>200</v>
      </c>
    </row>
    <row r="177" spans="1:4" s="46" customFormat="1" ht="13.5" customHeight="1">
      <c r="A177" s="52">
        <v>5</v>
      </c>
      <c r="B177" s="64" t="s">
        <v>371</v>
      </c>
      <c r="C177" s="52">
        <v>2011</v>
      </c>
      <c r="D177" s="54">
        <v>2360.32</v>
      </c>
    </row>
    <row r="178" spans="1:4" s="46" customFormat="1" ht="13.5" customHeight="1">
      <c r="A178" s="52">
        <v>6</v>
      </c>
      <c r="B178" s="64" t="s">
        <v>372</v>
      </c>
      <c r="C178" s="52">
        <v>2011</v>
      </c>
      <c r="D178" s="54">
        <v>749</v>
      </c>
    </row>
    <row r="179" spans="1:4" s="46" customFormat="1" ht="13.5" customHeight="1">
      <c r="A179" s="52">
        <v>7</v>
      </c>
      <c r="B179" s="64" t="s">
        <v>373</v>
      </c>
      <c r="C179" s="52">
        <v>2011</v>
      </c>
      <c r="D179" s="54">
        <v>1325.56</v>
      </c>
    </row>
    <row r="180" spans="1:4" s="46" customFormat="1" ht="13.5" customHeight="1">
      <c r="A180" s="52">
        <v>8</v>
      </c>
      <c r="B180" s="64" t="s">
        <v>374</v>
      </c>
      <c r="C180" s="52">
        <v>2012</v>
      </c>
      <c r="D180" s="54">
        <v>342</v>
      </c>
    </row>
    <row r="181" spans="1:4" s="46" customFormat="1" ht="13.5" customHeight="1">
      <c r="A181" s="52">
        <v>9</v>
      </c>
      <c r="B181" s="64" t="s">
        <v>375</v>
      </c>
      <c r="C181" s="52">
        <v>2012</v>
      </c>
      <c r="D181" s="54">
        <v>1499</v>
      </c>
    </row>
    <row r="182" spans="1:4" s="46" customFormat="1" ht="13.5" customHeight="1">
      <c r="A182" s="52">
        <v>10</v>
      </c>
      <c r="B182" s="64" t="s">
        <v>376</v>
      </c>
      <c r="C182" s="52">
        <v>2012</v>
      </c>
      <c r="D182" s="54">
        <v>2160.62</v>
      </c>
    </row>
    <row r="183" spans="1:4" s="46" customFormat="1" ht="13.5" customHeight="1">
      <c r="A183" s="52">
        <v>11</v>
      </c>
      <c r="B183" s="64" t="s">
        <v>377</v>
      </c>
      <c r="C183" s="52">
        <v>2012</v>
      </c>
      <c r="D183" s="54">
        <v>2160.62</v>
      </c>
    </row>
    <row r="184" spans="1:4" s="46" customFormat="1" ht="13.5" customHeight="1">
      <c r="A184" s="52">
        <v>12</v>
      </c>
      <c r="B184" s="64" t="s">
        <v>378</v>
      </c>
      <c r="C184" s="52">
        <v>2012</v>
      </c>
      <c r="D184" s="54">
        <v>2160.62</v>
      </c>
    </row>
    <row r="185" spans="1:4" s="46" customFormat="1" ht="13.5" customHeight="1">
      <c r="A185" s="52">
        <v>13</v>
      </c>
      <c r="B185" s="64" t="s">
        <v>378</v>
      </c>
      <c r="C185" s="52">
        <v>2012</v>
      </c>
      <c r="D185" s="54">
        <v>2160.62</v>
      </c>
    </row>
    <row r="186" spans="1:4" s="46" customFormat="1" ht="13.5" customHeight="1">
      <c r="A186" s="52">
        <v>14</v>
      </c>
      <c r="B186" s="64" t="s">
        <v>379</v>
      </c>
      <c r="C186" s="52">
        <v>2012</v>
      </c>
      <c r="D186" s="54">
        <v>2160.62</v>
      </c>
    </row>
    <row r="187" spans="1:4" s="46" customFormat="1" ht="13.5" customHeight="1">
      <c r="A187" s="52">
        <v>15</v>
      </c>
      <c r="B187" s="64" t="s">
        <v>380</v>
      </c>
      <c r="C187" s="52">
        <v>2012</v>
      </c>
      <c r="D187" s="54">
        <v>2160.62</v>
      </c>
    </row>
    <row r="188" spans="1:4" s="46" customFormat="1" ht="13.5" customHeight="1">
      <c r="A188" s="52">
        <v>16</v>
      </c>
      <c r="B188" s="64" t="s">
        <v>381</v>
      </c>
      <c r="C188" s="52">
        <v>2012</v>
      </c>
      <c r="D188" s="54">
        <v>2160.62</v>
      </c>
    </row>
    <row r="189" spans="1:4" s="46" customFormat="1" ht="13.5" customHeight="1">
      <c r="A189" s="52">
        <v>17</v>
      </c>
      <c r="B189" s="64" t="s">
        <v>381</v>
      </c>
      <c r="C189" s="52">
        <v>2012</v>
      </c>
      <c r="D189" s="54">
        <v>2160.62</v>
      </c>
    </row>
    <row r="190" spans="1:4" s="46" customFormat="1" ht="13.5" customHeight="1">
      <c r="A190" s="52">
        <v>18</v>
      </c>
      <c r="B190" s="64" t="s">
        <v>382</v>
      </c>
      <c r="C190" s="52">
        <v>2012</v>
      </c>
      <c r="D190" s="54">
        <v>2160.62</v>
      </c>
    </row>
    <row r="191" spans="1:4" s="46" customFormat="1" ht="13.5" customHeight="1">
      <c r="A191" s="52">
        <v>19</v>
      </c>
      <c r="B191" s="64" t="s">
        <v>383</v>
      </c>
      <c r="C191" s="52">
        <v>2012</v>
      </c>
      <c r="D191" s="54">
        <v>567.3</v>
      </c>
    </row>
    <row r="192" spans="1:4" s="46" customFormat="1" ht="13.5" customHeight="1">
      <c r="A192" s="52">
        <v>20</v>
      </c>
      <c r="B192" s="64" t="s">
        <v>384</v>
      </c>
      <c r="C192" s="52">
        <v>2012</v>
      </c>
      <c r="D192" s="54">
        <v>1905</v>
      </c>
    </row>
    <row r="193" spans="1:4" s="46" customFormat="1" ht="12.75">
      <c r="A193" s="52">
        <v>21</v>
      </c>
      <c r="B193" s="64" t="s">
        <v>385</v>
      </c>
      <c r="C193" s="52">
        <v>2012</v>
      </c>
      <c r="D193" s="54">
        <v>8501.5</v>
      </c>
    </row>
    <row r="194" spans="1:4" s="46" customFormat="1" ht="25.5">
      <c r="A194" s="52">
        <v>22</v>
      </c>
      <c r="B194" s="64" t="s">
        <v>386</v>
      </c>
      <c r="C194" s="52">
        <v>2013</v>
      </c>
      <c r="D194" s="54">
        <v>2427.8</v>
      </c>
    </row>
    <row r="195" spans="1:4" s="46" customFormat="1" ht="13.5" customHeight="1">
      <c r="A195" s="52">
        <v>23</v>
      </c>
      <c r="B195" s="64" t="s">
        <v>387</v>
      </c>
      <c r="C195" s="52">
        <v>2013</v>
      </c>
      <c r="D195" s="54">
        <v>2149</v>
      </c>
    </row>
    <row r="196" spans="1:4" s="46" customFormat="1" ht="13.5" customHeight="1">
      <c r="A196" s="52">
        <v>24</v>
      </c>
      <c r="B196" s="64" t="s">
        <v>387</v>
      </c>
      <c r="C196" s="52">
        <v>2013</v>
      </c>
      <c r="D196" s="54">
        <v>2149</v>
      </c>
    </row>
    <row r="197" spans="1:4" s="46" customFormat="1" ht="13.5" customHeight="1">
      <c r="A197" s="52">
        <v>25</v>
      </c>
      <c r="B197" s="64" t="s">
        <v>387</v>
      </c>
      <c r="C197" s="52">
        <v>2013</v>
      </c>
      <c r="D197" s="54">
        <v>2149</v>
      </c>
    </row>
    <row r="198" spans="1:4" s="46" customFormat="1" ht="13.5" customHeight="1">
      <c r="A198" s="52">
        <v>26</v>
      </c>
      <c r="B198" s="64" t="s">
        <v>387</v>
      </c>
      <c r="C198" s="52">
        <v>2013</v>
      </c>
      <c r="D198" s="54">
        <v>2149</v>
      </c>
    </row>
    <row r="199" spans="1:4" s="46" customFormat="1" ht="13.5" customHeight="1">
      <c r="A199" s="262" t="s">
        <v>253</v>
      </c>
      <c r="B199" s="262"/>
      <c r="C199" s="262"/>
      <c r="D199" s="58">
        <f>SUM(D173:D198)</f>
        <v>54314.95999999999</v>
      </c>
    </row>
    <row r="200" spans="1:4" s="46" customFormat="1" ht="13.5" customHeight="1">
      <c r="A200" s="265" t="s">
        <v>50</v>
      </c>
      <c r="B200" s="265"/>
      <c r="C200" s="265"/>
      <c r="D200" s="265"/>
    </row>
    <row r="201" spans="1:4" s="46" customFormat="1" ht="13.5" customHeight="1">
      <c r="A201" s="52">
        <v>1</v>
      </c>
      <c r="B201" s="64" t="s">
        <v>388</v>
      </c>
      <c r="C201" s="52">
        <v>2013</v>
      </c>
      <c r="D201" s="54">
        <v>2073</v>
      </c>
    </row>
    <row r="202" spans="1:4" s="46" customFormat="1" ht="13.5" customHeight="1">
      <c r="A202" s="52">
        <v>2</v>
      </c>
      <c r="B202" s="64" t="s">
        <v>389</v>
      </c>
      <c r="C202" s="52">
        <v>2012</v>
      </c>
      <c r="D202" s="54">
        <v>1500</v>
      </c>
    </row>
    <row r="203" spans="1:4" s="46" customFormat="1" ht="13.5" customHeight="1">
      <c r="A203" s="52">
        <v>3</v>
      </c>
      <c r="B203" s="64" t="s">
        <v>390</v>
      </c>
      <c r="C203" s="52">
        <v>2014</v>
      </c>
      <c r="D203" s="54">
        <v>3189.39</v>
      </c>
    </row>
    <row r="204" spans="1:4" s="46" customFormat="1" ht="13.5" customHeight="1">
      <c r="A204" s="52">
        <v>4</v>
      </c>
      <c r="B204" s="64" t="s">
        <v>391</v>
      </c>
      <c r="C204" s="52">
        <v>2014</v>
      </c>
      <c r="D204" s="54">
        <v>3189.39</v>
      </c>
    </row>
    <row r="205" spans="1:4" s="46" customFormat="1" ht="13.5" customHeight="1">
      <c r="A205" s="52">
        <v>5</v>
      </c>
      <c r="B205" s="64" t="s">
        <v>392</v>
      </c>
      <c r="C205" s="52">
        <v>2010</v>
      </c>
      <c r="D205" s="54">
        <v>508.13</v>
      </c>
    </row>
    <row r="206" spans="1:4" s="46" customFormat="1" ht="13.5" customHeight="1">
      <c r="A206" s="52">
        <v>6</v>
      </c>
      <c r="B206" s="64" t="s">
        <v>393</v>
      </c>
      <c r="C206" s="52">
        <v>2010</v>
      </c>
      <c r="D206" s="54">
        <v>508.13</v>
      </c>
    </row>
    <row r="207" spans="1:4" s="46" customFormat="1" ht="13.5" customHeight="1">
      <c r="A207" s="52">
        <v>7</v>
      </c>
      <c r="B207" s="64" t="s">
        <v>394</v>
      </c>
      <c r="C207" s="52">
        <v>2011</v>
      </c>
      <c r="D207" s="54">
        <v>1402</v>
      </c>
    </row>
    <row r="208" spans="1:4" s="46" customFormat="1" ht="13.5" customHeight="1">
      <c r="A208" s="52">
        <v>8</v>
      </c>
      <c r="B208" s="64" t="s">
        <v>395</v>
      </c>
      <c r="C208" s="52">
        <v>2011</v>
      </c>
      <c r="D208" s="54">
        <v>2049</v>
      </c>
    </row>
    <row r="209" spans="1:4" s="46" customFormat="1" ht="13.5" customHeight="1">
      <c r="A209" s="262" t="s">
        <v>253</v>
      </c>
      <c r="B209" s="262"/>
      <c r="C209" s="262"/>
      <c r="D209" s="58">
        <f>SUM(D201:D208)</f>
        <v>14419.039999999997</v>
      </c>
    </row>
    <row r="210" spans="1:4" s="46" customFormat="1" ht="12.75">
      <c r="A210" s="75"/>
      <c r="B210" s="76"/>
      <c r="C210" s="77"/>
      <c r="D210" s="78"/>
    </row>
    <row r="211" spans="1:4" s="46" customFormat="1" ht="12.75">
      <c r="A211" s="79"/>
      <c r="B211" s="80"/>
      <c r="C211" s="81"/>
      <c r="D211" s="82"/>
    </row>
    <row r="212" spans="1:4" s="46" customFormat="1" ht="12.75">
      <c r="A212" s="263" t="s">
        <v>396</v>
      </c>
      <c r="B212" s="263"/>
      <c r="C212" s="263"/>
      <c r="D212" s="263"/>
    </row>
    <row r="213" spans="1:4" s="46" customFormat="1" ht="25.5">
      <c r="A213" s="18" t="s">
        <v>256</v>
      </c>
      <c r="B213" s="18" t="s">
        <v>257</v>
      </c>
      <c r="C213" s="18" t="s">
        <v>258</v>
      </c>
      <c r="D213" s="51" t="s">
        <v>259</v>
      </c>
    </row>
    <row r="214" spans="1:4" s="46" customFormat="1" ht="12.75">
      <c r="A214" s="261" t="s">
        <v>81</v>
      </c>
      <c r="B214" s="261"/>
      <c r="C214" s="261"/>
      <c r="D214" s="261"/>
    </row>
    <row r="215" spans="1:4" s="46" customFormat="1" ht="12.75">
      <c r="A215" s="52">
        <v>1</v>
      </c>
      <c r="B215" s="53" t="s">
        <v>397</v>
      </c>
      <c r="C215" s="52">
        <v>2010</v>
      </c>
      <c r="D215" s="54">
        <v>619</v>
      </c>
    </row>
    <row r="216" spans="1:4" s="46" customFormat="1" ht="12.75">
      <c r="A216" s="52">
        <v>2</v>
      </c>
      <c r="B216" s="53" t="s">
        <v>398</v>
      </c>
      <c r="C216" s="52">
        <v>2010</v>
      </c>
      <c r="D216" s="54">
        <v>257.42</v>
      </c>
    </row>
    <row r="217" spans="1:4" s="46" customFormat="1" ht="12.75">
      <c r="A217" s="52">
        <v>3</v>
      </c>
      <c r="B217" s="53" t="s">
        <v>397</v>
      </c>
      <c r="C217" s="52">
        <v>2010</v>
      </c>
      <c r="D217" s="54">
        <v>573.4</v>
      </c>
    </row>
    <row r="218" spans="1:4" s="33" customFormat="1" ht="12.75">
      <c r="A218" s="52">
        <v>4</v>
      </c>
      <c r="B218" s="39" t="s">
        <v>399</v>
      </c>
      <c r="C218" s="6">
        <v>2012</v>
      </c>
      <c r="D218" s="27">
        <v>1586.7</v>
      </c>
    </row>
    <row r="219" spans="1:4" s="46" customFormat="1" ht="12.75">
      <c r="A219" s="52">
        <v>5</v>
      </c>
      <c r="B219" s="53" t="s">
        <v>400</v>
      </c>
      <c r="C219" s="52">
        <v>2010</v>
      </c>
      <c r="D219" s="54">
        <v>2854.7</v>
      </c>
    </row>
    <row r="220" spans="1:4" s="46" customFormat="1" ht="12.75">
      <c r="A220" s="52">
        <v>6</v>
      </c>
      <c r="B220" s="53" t="s">
        <v>401</v>
      </c>
      <c r="C220" s="52">
        <v>2011</v>
      </c>
      <c r="D220" s="54">
        <v>737.8</v>
      </c>
    </row>
    <row r="221" spans="1:4" s="46" customFormat="1" ht="12.75">
      <c r="A221" s="52">
        <v>7</v>
      </c>
      <c r="B221" s="53" t="s">
        <v>402</v>
      </c>
      <c r="C221" s="52">
        <v>2011</v>
      </c>
      <c r="D221" s="54">
        <v>236.16</v>
      </c>
    </row>
    <row r="222" spans="1:4" s="46" customFormat="1" ht="12.75">
      <c r="A222" s="52">
        <v>8</v>
      </c>
      <c r="B222" s="53" t="s">
        <v>402</v>
      </c>
      <c r="C222" s="52">
        <v>2011</v>
      </c>
      <c r="D222" s="54">
        <v>236.16</v>
      </c>
    </row>
    <row r="223" spans="1:4" s="46" customFormat="1" ht="12.75">
      <c r="A223" s="52">
        <v>9</v>
      </c>
      <c r="B223" s="53" t="s">
        <v>403</v>
      </c>
      <c r="C223" s="52">
        <v>2011</v>
      </c>
      <c r="D223" s="54">
        <v>3370</v>
      </c>
    </row>
    <row r="224" spans="1:4" s="46" customFormat="1" ht="12.75">
      <c r="A224" s="52">
        <v>10</v>
      </c>
      <c r="B224" s="53" t="s">
        <v>404</v>
      </c>
      <c r="C224" s="52">
        <v>2011</v>
      </c>
      <c r="D224" s="54">
        <v>1993.2</v>
      </c>
    </row>
    <row r="225" spans="1:4" s="46" customFormat="1" ht="12.75">
      <c r="A225" s="52">
        <v>11</v>
      </c>
      <c r="B225" s="53" t="s">
        <v>405</v>
      </c>
      <c r="C225" s="52">
        <v>2011</v>
      </c>
      <c r="D225" s="54">
        <v>1861.79</v>
      </c>
    </row>
    <row r="226" spans="1:4" s="46" customFormat="1" ht="12.75">
      <c r="A226" s="52">
        <v>12</v>
      </c>
      <c r="B226" s="53" t="s">
        <v>406</v>
      </c>
      <c r="C226" s="52">
        <v>2011</v>
      </c>
      <c r="D226" s="54">
        <v>380.9</v>
      </c>
    </row>
    <row r="227" spans="1:4" s="46" customFormat="1" ht="12.75">
      <c r="A227" s="52">
        <v>13</v>
      </c>
      <c r="B227" s="53" t="s">
        <v>407</v>
      </c>
      <c r="C227" s="52">
        <v>2011</v>
      </c>
      <c r="D227" s="54">
        <v>140</v>
      </c>
    </row>
    <row r="228" spans="1:4" s="46" customFormat="1" ht="12.75">
      <c r="A228" s="52">
        <v>14</v>
      </c>
      <c r="B228" s="53" t="s">
        <v>408</v>
      </c>
      <c r="C228" s="52">
        <v>2012</v>
      </c>
      <c r="D228" s="54">
        <v>1700</v>
      </c>
    </row>
    <row r="229" spans="1:4" s="46" customFormat="1" ht="12.75">
      <c r="A229" s="52">
        <v>15</v>
      </c>
      <c r="B229" s="53" t="s">
        <v>409</v>
      </c>
      <c r="C229" s="83">
        <v>2012</v>
      </c>
      <c r="D229" s="84">
        <v>1503.31</v>
      </c>
    </row>
    <row r="230" spans="1:4" s="46" customFormat="1" ht="12.75">
      <c r="A230" s="52">
        <v>16</v>
      </c>
      <c r="B230" s="85" t="s">
        <v>410</v>
      </c>
      <c r="C230" s="63">
        <v>2012</v>
      </c>
      <c r="D230" s="54">
        <v>195.57</v>
      </c>
    </row>
    <row r="231" spans="1:4" s="46" customFormat="1" ht="12.75">
      <c r="A231" s="52">
        <v>17</v>
      </c>
      <c r="B231" s="53" t="s">
        <v>411</v>
      </c>
      <c r="C231" s="52">
        <v>2012</v>
      </c>
      <c r="D231" s="54">
        <v>172</v>
      </c>
    </row>
    <row r="232" spans="1:4" s="46" customFormat="1" ht="12.75">
      <c r="A232" s="52">
        <v>18</v>
      </c>
      <c r="B232" s="53" t="s">
        <v>412</v>
      </c>
      <c r="C232" s="52">
        <v>2012</v>
      </c>
      <c r="D232" s="54">
        <v>729</v>
      </c>
    </row>
    <row r="233" spans="1:4" s="46" customFormat="1" ht="12.75">
      <c r="A233" s="52">
        <v>19</v>
      </c>
      <c r="B233" s="53" t="s">
        <v>413</v>
      </c>
      <c r="C233" s="52">
        <v>2012</v>
      </c>
      <c r="D233" s="54">
        <v>145</v>
      </c>
    </row>
    <row r="234" spans="1:4" s="46" customFormat="1" ht="12.75">
      <c r="A234" s="52">
        <v>20</v>
      </c>
      <c r="B234" s="53" t="s">
        <v>414</v>
      </c>
      <c r="C234" s="52">
        <v>2012</v>
      </c>
      <c r="D234" s="54">
        <v>879</v>
      </c>
    </row>
    <row r="235" spans="1:4" s="46" customFormat="1" ht="12.75">
      <c r="A235" s="52">
        <v>21</v>
      </c>
      <c r="B235" s="53" t="s">
        <v>415</v>
      </c>
      <c r="C235" s="52">
        <v>2013</v>
      </c>
      <c r="D235" s="54">
        <v>477.24</v>
      </c>
    </row>
    <row r="236" spans="1:4" s="46" customFormat="1" ht="12.75">
      <c r="A236" s="52">
        <v>22</v>
      </c>
      <c r="B236" s="53" t="s">
        <v>415</v>
      </c>
      <c r="C236" s="52">
        <v>2013</v>
      </c>
      <c r="D236" s="54">
        <v>477.24</v>
      </c>
    </row>
    <row r="237" spans="1:4" s="46" customFormat="1" ht="12.75">
      <c r="A237" s="52">
        <v>23</v>
      </c>
      <c r="B237" s="53" t="s">
        <v>416</v>
      </c>
      <c r="C237" s="52">
        <v>2013</v>
      </c>
      <c r="D237" s="54">
        <v>155</v>
      </c>
    </row>
    <row r="238" spans="1:4" s="46" customFormat="1" ht="12.75">
      <c r="A238" s="52">
        <v>24</v>
      </c>
      <c r="B238" s="53" t="s">
        <v>416</v>
      </c>
      <c r="C238" s="52">
        <v>2013</v>
      </c>
      <c r="D238" s="54">
        <v>155</v>
      </c>
    </row>
    <row r="239" spans="1:4" s="46" customFormat="1" ht="12.75">
      <c r="A239" s="52">
        <v>25</v>
      </c>
      <c r="B239" s="53" t="s">
        <v>416</v>
      </c>
      <c r="C239" s="52">
        <v>2013</v>
      </c>
      <c r="D239" s="54">
        <v>147</v>
      </c>
    </row>
    <row r="240" spans="1:4" s="46" customFormat="1" ht="12.75">
      <c r="A240" s="52">
        <v>26</v>
      </c>
      <c r="B240" s="53" t="s">
        <v>416</v>
      </c>
      <c r="C240" s="52">
        <v>2013</v>
      </c>
      <c r="D240" s="54">
        <v>146.99</v>
      </c>
    </row>
    <row r="241" spans="1:4" s="46" customFormat="1" ht="12.75">
      <c r="A241" s="52">
        <v>27</v>
      </c>
      <c r="B241" s="53" t="s">
        <v>417</v>
      </c>
      <c r="C241" s="52">
        <v>2013</v>
      </c>
      <c r="D241" s="54">
        <v>2453.9</v>
      </c>
    </row>
    <row r="242" spans="1:4" s="46" customFormat="1" ht="12.75">
      <c r="A242" s="52">
        <v>28</v>
      </c>
      <c r="B242" s="53" t="s">
        <v>417</v>
      </c>
      <c r="C242" s="52">
        <v>2013</v>
      </c>
      <c r="D242" s="54">
        <v>2453.9</v>
      </c>
    </row>
    <row r="243" spans="1:4" s="46" customFormat="1" ht="12.75">
      <c r="A243" s="52">
        <v>29</v>
      </c>
      <c r="B243" s="53" t="s">
        <v>418</v>
      </c>
      <c r="C243" s="52">
        <v>2013</v>
      </c>
      <c r="D243" s="54">
        <v>14983.86</v>
      </c>
    </row>
    <row r="244" spans="1:4" s="46" customFormat="1" ht="12.75">
      <c r="A244" s="52">
        <v>30</v>
      </c>
      <c r="B244" s="53" t="s">
        <v>415</v>
      </c>
      <c r="C244" s="52">
        <v>2014</v>
      </c>
      <c r="D244" s="54">
        <v>160</v>
      </c>
    </row>
    <row r="245" spans="1:4" s="46" customFormat="1" ht="12.75">
      <c r="A245" s="52">
        <v>31</v>
      </c>
      <c r="B245" s="53" t="s">
        <v>408</v>
      </c>
      <c r="C245" s="52">
        <v>2014</v>
      </c>
      <c r="D245" s="54">
        <v>1799</v>
      </c>
    </row>
    <row r="246" spans="1:4" s="46" customFormat="1" ht="12.75">
      <c r="A246" s="52">
        <v>32</v>
      </c>
      <c r="B246" s="53" t="s">
        <v>408</v>
      </c>
      <c r="C246" s="52">
        <v>2014</v>
      </c>
      <c r="D246" s="54">
        <v>1269</v>
      </c>
    </row>
    <row r="247" spans="1:4" s="46" customFormat="1" ht="12.75">
      <c r="A247" s="52">
        <v>33</v>
      </c>
      <c r="B247" s="53" t="s">
        <v>408</v>
      </c>
      <c r="C247" s="52">
        <v>2014</v>
      </c>
      <c r="D247" s="54">
        <v>1269</v>
      </c>
    </row>
    <row r="248" spans="1:4" s="46" customFormat="1" ht="12.75">
      <c r="A248" s="52">
        <v>34</v>
      </c>
      <c r="B248" s="53" t="s">
        <v>408</v>
      </c>
      <c r="C248" s="52">
        <v>2014</v>
      </c>
      <c r="D248" s="54">
        <v>1269</v>
      </c>
    </row>
    <row r="249" spans="1:4" s="46" customFormat="1" ht="12.75">
      <c r="A249" s="52">
        <v>35</v>
      </c>
      <c r="B249" s="53" t="s">
        <v>419</v>
      </c>
      <c r="C249" s="52">
        <v>2014</v>
      </c>
      <c r="D249" s="54">
        <v>185.18</v>
      </c>
    </row>
    <row r="250" spans="1:4" s="46" customFormat="1" ht="12.75">
      <c r="A250" s="52">
        <v>36</v>
      </c>
      <c r="B250" s="53" t="s">
        <v>406</v>
      </c>
      <c r="C250" s="52">
        <v>2014</v>
      </c>
      <c r="D250" s="54">
        <v>509</v>
      </c>
    </row>
    <row r="251" spans="1:4" s="46" customFormat="1" ht="12.75">
      <c r="A251" s="52">
        <v>37</v>
      </c>
      <c r="B251" s="53" t="s">
        <v>413</v>
      </c>
      <c r="C251" s="52">
        <v>2014</v>
      </c>
      <c r="D251" s="54">
        <v>190</v>
      </c>
    </row>
    <row r="252" spans="1:4" ht="13.5" customHeight="1">
      <c r="A252" s="262" t="s">
        <v>253</v>
      </c>
      <c r="B252" s="262"/>
      <c r="C252" s="262"/>
      <c r="D252" s="58">
        <f>SUM(D215:D251)</f>
        <v>48271.42000000001</v>
      </c>
    </row>
    <row r="253" spans="1:4" s="46" customFormat="1" ht="12.75">
      <c r="A253" s="261" t="s">
        <v>288</v>
      </c>
      <c r="B253" s="261"/>
      <c r="C253" s="261"/>
      <c r="D253" s="261"/>
    </row>
    <row r="254" spans="1:4" s="46" customFormat="1" ht="12.75">
      <c r="A254" s="86">
        <v>1</v>
      </c>
      <c r="B254" s="53" t="s">
        <v>420</v>
      </c>
      <c r="C254" s="52">
        <v>2012</v>
      </c>
      <c r="D254" s="54">
        <v>1370.99</v>
      </c>
    </row>
    <row r="255" spans="1:4" s="46" customFormat="1" ht="12.75">
      <c r="A255" s="86">
        <v>2</v>
      </c>
      <c r="B255" s="53" t="s">
        <v>421</v>
      </c>
      <c r="C255" s="52">
        <v>2012</v>
      </c>
      <c r="D255" s="54">
        <v>315</v>
      </c>
    </row>
    <row r="256" spans="1:4" s="46" customFormat="1" ht="12.75">
      <c r="A256" s="86">
        <v>3</v>
      </c>
      <c r="B256" s="39" t="s">
        <v>422</v>
      </c>
      <c r="C256" s="6">
        <v>2012</v>
      </c>
      <c r="D256" s="27">
        <v>299</v>
      </c>
    </row>
    <row r="257" spans="1:4" s="46" customFormat="1" ht="12.75">
      <c r="A257" s="86">
        <v>4</v>
      </c>
      <c r="B257" s="39" t="s">
        <v>422</v>
      </c>
      <c r="C257" s="6">
        <v>2012</v>
      </c>
      <c r="D257" s="27">
        <v>299</v>
      </c>
    </row>
    <row r="258" spans="1:4" s="46" customFormat="1" ht="12.75">
      <c r="A258" s="86">
        <v>5</v>
      </c>
      <c r="B258" s="53" t="s">
        <v>423</v>
      </c>
      <c r="C258" s="52">
        <v>2012</v>
      </c>
      <c r="D258" s="54">
        <v>209.9</v>
      </c>
    </row>
    <row r="259" spans="1:4" s="46" customFormat="1" ht="12.75">
      <c r="A259" s="86">
        <v>6</v>
      </c>
      <c r="B259" s="53" t="s">
        <v>422</v>
      </c>
      <c r="C259" s="52">
        <v>2013</v>
      </c>
      <c r="D259" s="54">
        <v>329</v>
      </c>
    </row>
    <row r="260" spans="1:4" s="46" customFormat="1" ht="25.5">
      <c r="A260" s="86">
        <v>7</v>
      </c>
      <c r="B260" s="64" t="s">
        <v>424</v>
      </c>
      <c r="C260" s="52">
        <v>2014</v>
      </c>
      <c r="D260" s="54">
        <v>2080</v>
      </c>
    </row>
    <row r="261" spans="1:4" s="46" customFormat="1" ht="13.5" customHeight="1">
      <c r="A261" s="262" t="s">
        <v>253</v>
      </c>
      <c r="B261" s="262"/>
      <c r="C261" s="262"/>
      <c r="D261" s="58">
        <f>SUM(D254:D260)</f>
        <v>4902.889999999999</v>
      </c>
    </row>
    <row r="262" spans="1:4" s="46" customFormat="1" ht="13.5" customHeight="1">
      <c r="A262" s="261" t="s">
        <v>295</v>
      </c>
      <c r="B262" s="261"/>
      <c r="C262" s="261"/>
      <c r="D262" s="261"/>
    </row>
    <row r="263" spans="1:5" s="46" customFormat="1" ht="13.5" customHeight="1">
      <c r="A263" s="63">
        <v>1</v>
      </c>
      <c r="B263" s="53" t="s">
        <v>425</v>
      </c>
      <c r="C263" s="6" t="s">
        <v>426</v>
      </c>
      <c r="D263" s="62">
        <v>1500</v>
      </c>
      <c r="E263" s="87" t="s">
        <v>427</v>
      </c>
    </row>
    <row r="264" spans="1:4" s="46" customFormat="1" ht="13.5" customHeight="1">
      <c r="A264" s="262" t="s">
        <v>253</v>
      </c>
      <c r="B264" s="262"/>
      <c r="C264" s="262"/>
      <c r="D264" s="58">
        <f>SUM(D263:D263)</f>
        <v>1500</v>
      </c>
    </row>
    <row r="265" spans="1:4" s="46" customFormat="1" ht="13.5" customHeight="1">
      <c r="A265" s="261" t="s">
        <v>303</v>
      </c>
      <c r="B265" s="261"/>
      <c r="C265" s="261"/>
      <c r="D265" s="261"/>
    </row>
    <row r="266" spans="1:4" s="46" customFormat="1" ht="13.5" customHeight="1">
      <c r="A266" s="52">
        <v>1</v>
      </c>
      <c r="B266" s="53" t="s">
        <v>428</v>
      </c>
      <c r="C266" s="52">
        <v>2010</v>
      </c>
      <c r="D266" s="54">
        <v>379</v>
      </c>
    </row>
    <row r="267" spans="1:5" s="46" customFormat="1" ht="13.5" customHeight="1">
      <c r="A267" s="52">
        <v>2</v>
      </c>
      <c r="B267" s="53" t="s">
        <v>429</v>
      </c>
      <c r="C267" s="52">
        <v>2012</v>
      </c>
      <c r="D267" s="54">
        <v>250</v>
      </c>
      <c r="E267" s="87" t="s">
        <v>427</v>
      </c>
    </row>
    <row r="268" spans="1:5" s="46" customFormat="1" ht="25.5">
      <c r="A268" s="52">
        <v>3</v>
      </c>
      <c r="B268" s="41" t="s">
        <v>430</v>
      </c>
      <c r="C268" s="6">
        <v>2011</v>
      </c>
      <c r="D268" s="27">
        <v>950</v>
      </c>
      <c r="E268" s="87"/>
    </row>
    <row r="269" spans="1:4" s="46" customFormat="1" ht="12.75" customHeight="1">
      <c r="A269" s="262" t="s">
        <v>253</v>
      </c>
      <c r="B269" s="262"/>
      <c r="C269" s="262"/>
      <c r="D269" s="58">
        <f>SUM(D266:D268)</f>
        <v>1579</v>
      </c>
    </row>
    <row r="270" spans="1:4" s="46" customFormat="1" ht="12.75">
      <c r="A270" s="261" t="s">
        <v>307</v>
      </c>
      <c r="B270" s="261"/>
      <c r="C270" s="261"/>
      <c r="D270" s="261"/>
    </row>
    <row r="271" spans="1:4" s="46" customFormat="1" ht="12.75">
      <c r="A271" s="52">
        <v>1</v>
      </c>
      <c r="B271" s="60" t="s">
        <v>431</v>
      </c>
      <c r="C271" s="88">
        <v>2011</v>
      </c>
      <c r="D271" s="62">
        <v>2400</v>
      </c>
    </row>
    <row r="272" spans="1:4" s="46" customFormat="1" ht="12.75">
      <c r="A272" s="52">
        <v>2</v>
      </c>
      <c r="B272" s="60" t="s">
        <v>432</v>
      </c>
      <c r="C272" s="89">
        <v>2012</v>
      </c>
      <c r="D272" s="62">
        <v>1299</v>
      </c>
    </row>
    <row r="273" spans="1:4" s="46" customFormat="1" ht="12.75">
      <c r="A273" s="52">
        <v>3</v>
      </c>
      <c r="B273" s="53" t="s">
        <v>432</v>
      </c>
      <c r="C273" s="52">
        <v>2012</v>
      </c>
      <c r="D273" s="54">
        <v>1299</v>
      </c>
    </row>
    <row r="274" spans="1:4" s="46" customFormat="1" ht="12.75">
      <c r="A274" s="52">
        <v>4</v>
      </c>
      <c r="B274" s="64" t="s">
        <v>432</v>
      </c>
      <c r="C274" s="52">
        <v>2013</v>
      </c>
      <c r="D274" s="54">
        <v>1269</v>
      </c>
    </row>
    <row r="275" spans="1:4" s="46" customFormat="1" ht="12.75">
      <c r="A275" s="52">
        <v>5</v>
      </c>
      <c r="B275" s="90" t="s">
        <v>432</v>
      </c>
      <c r="C275" s="91">
        <v>2013</v>
      </c>
      <c r="D275" s="54">
        <v>1269</v>
      </c>
    </row>
    <row r="276" spans="1:4" s="46" customFormat="1" ht="12.75">
      <c r="A276" s="52">
        <v>6</v>
      </c>
      <c r="B276" s="64" t="s">
        <v>433</v>
      </c>
      <c r="C276" s="52">
        <v>2013</v>
      </c>
      <c r="D276" s="54">
        <v>1399</v>
      </c>
    </row>
    <row r="277" spans="1:4" s="46" customFormat="1" ht="12.75">
      <c r="A277" s="52">
        <v>7</v>
      </c>
      <c r="B277" s="64" t="s">
        <v>433</v>
      </c>
      <c r="C277" s="52">
        <v>2013</v>
      </c>
      <c r="D277" s="54">
        <v>1399</v>
      </c>
    </row>
    <row r="278" spans="1:4" s="46" customFormat="1" ht="12.75">
      <c r="A278" s="52">
        <v>8</v>
      </c>
      <c r="B278" s="64" t="s">
        <v>434</v>
      </c>
      <c r="C278" s="52">
        <v>2013</v>
      </c>
      <c r="D278" s="54">
        <v>1438.99</v>
      </c>
    </row>
    <row r="279" spans="1:4" ht="12.75" customHeight="1">
      <c r="A279" s="262" t="s">
        <v>253</v>
      </c>
      <c r="B279" s="262"/>
      <c r="C279" s="262"/>
      <c r="D279" s="58">
        <f>SUM(D271:D278)</f>
        <v>11772.99</v>
      </c>
    </row>
    <row r="280" spans="1:4" ht="12.75">
      <c r="A280" s="261" t="s">
        <v>310</v>
      </c>
      <c r="B280" s="261"/>
      <c r="C280" s="261"/>
      <c r="D280" s="261"/>
    </row>
    <row r="281" spans="1:4" ht="12.75">
      <c r="A281" s="52">
        <v>1</v>
      </c>
      <c r="B281" s="53" t="s">
        <v>435</v>
      </c>
      <c r="C281" s="52">
        <v>2012</v>
      </c>
      <c r="D281" s="27">
        <v>1359.95</v>
      </c>
    </row>
    <row r="282" spans="1:4" ht="12.75">
      <c r="A282" s="52">
        <v>2</v>
      </c>
      <c r="B282" s="53" t="s">
        <v>435</v>
      </c>
      <c r="C282" s="52">
        <v>2012</v>
      </c>
      <c r="D282" s="27">
        <v>1359.95</v>
      </c>
    </row>
    <row r="283" spans="1:4" ht="12.75">
      <c r="A283" s="52">
        <v>3</v>
      </c>
      <c r="B283" s="53" t="s">
        <v>435</v>
      </c>
      <c r="C283" s="52">
        <v>2013</v>
      </c>
      <c r="D283" s="54">
        <v>1482.95</v>
      </c>
    </row>
    <row r="284" spans="1:4" ht="12.75">
      <c r="A284" s="52">
        <v>4</v>
      </c>
      <c r="B284" s="53" t="s">
        <v>436</v>
      </c>
      <c r="C284" s="52">
        <v>2011</v>
      </c>
      <c r="D284" s="54">
        <v>1469.41</v>
      </c>
    </row>
    <row r="285" spans="1:4" ht="12.75">
      <c r="A285" s="52">
        <v>5</v>
      </c>
      <c r="B285" s="64" t="s">
        <v>437</v>
      </c>
      <c r="C285" s="52">
        <v>2013</v>
      </c>
      <c r="D285" s="54">
        <v>698.99</v>
      </c>
    </row>
    <row r="286" spans="1:4" s="46" customFormat="1" ht="12.75" customHeight="1">
      <c r="A286" s="262" t="s">
        <v>253</v>
      </c>
      <c r="B286" s="262"/>
      <c r="C286" s="262"/>
      <c r="D286" s="58">
        <f>SUM(D281:D285)</f>
        <v>6371.25</v>
      </c>
    </row>
    <row r="287" spans="1:4" ht="12.75">
      <c r="A287" s="261" t="s">
        <v>316</v>
      </c>
      <c r="B287" s="261"/>
      <c r="C287" s="261"/>
      <c r="D287" s="261"/>
    </row>
    <row r="288" spans="1:4" ht="12.75">
      <c r="A288" s="264" t="s">
        <v>317</v>
      </c>
      <c r="B288" s="264"/>
      <c r="C288" s="264"/>
      <c r="D288" s="264"/>
    </row>
    <row r="289" spans="1:4" ht="12.75">
      <c r="A289" s="52">
        <v>1</v>
      </c>
      <c r="B289" s="53" t="s">
        <v>438</v>
      </c>
      <c r="C289" s="52">
        <v>2012</v>
      </c>
      <c r="D289" s="27">
        <v>2150</v>
      </c>
    </row>
    <row r="290" spans="1:4" ht="12.75">
      <c r="A290" s="52">
        <v>2</v>
      </c>
      <c r="B290" s="53" t="s">
        <v>439</v>
      </c>
      <c r="C290" s="52">
        <v>2012</v>
      </c>
      <c r="D290" s="27">
        <v>1350</v>
      </c>
    </row>
    <row r="291" spans="1:4" ht="12.75">
      <c r="A291" s="52">
        <v>3</v>
      </c>
      <c r="B291" s="53" t="s">
        <v>440</v>
      </c>
      <c r="C291" s="52">
        <v>2010</v>
      </c>
      <c r="D291" s="27">
        <v>799</v>
      </c>
    </row>
    <row r="292" spans="1:4" ht="12.75">
      <c r="A292" s="52">
        <v>4</v>
      </c>
      <c r="B292" s="53" t="s">
        <v>441</v>
      </c>
      <c r="C292" s="52">
        <v>2010</v>
      </c>
      <c r="D292" s="27">
        <v>800</v>
      </c>
    </row>
    <row r="293" spans="1:4" ht="12.75">
      <c r="A293" s="52">
        <v>5</v>
      </c>
      <c r="B293" s="66" t="s">
        <v>442</v>
      </c>
      <c r="C293" s="56">
        <v>2014</v>
      </c>
      <c r="D293" s="68">
        <v>1845</v>
      </c>
    </row>
    <row r="294" spans="1:4" ht="12.75">
      <c r="A294" s="262" t="s">
        <v>253</v>
      </c>
      <c r="B294" s="262"/>
      <c r="C294" s="262"/>
      <c r="D294" s="58">
        <f>SUM(D289:D293)</f>
        <v>6944</v>
      </c>
    </row>
    <row r="295" spans="1:4" ht="12.75">
      <c r="A295" s="264" t="s">
        <v>324</v>
      </c>
      <c r="B295" s="264"/>
      <c r="C295" s="264"/>
      <c r="D295" s="264"/>
    </row>
    <row r="296" spans="1:4" ht="12.75">
      <c r="A296" s="52">
        <v>1</v>
      </c>
      <c r="B296" s="53" t="s">
        <v>443</v>
      </c>
      <c r="C296" s="52">
        <v>2013</v>
      </c>
      <c r="D296" s="27">
        <v>699</v>
      </c>
    </row>
    <row r="297" spans="1:4" ht="12.75">
      <c r="A297" s="52">
        <v>2</v>
      </c>
      <c r="B297" s="53" t="s">
        <v>329</v>
      </c>
      <c r="C297" s="52">
        <v>2011</v>
      </c>
      <c r="D297" s="27">
        <v>1230</v>
      </c>
    </row>
    <row r="298" spans="1:4" ht="12.75">
      <c r="A298" s="52">
        <v>3</v>
      </c>
      <c r="B298" s="53" t="s">
        <v>444</v>
      </c>
      <c r="C298" s="52">
        <v>2012</v>
      </c>
      <c r="D298" s="27">
        <v>1259</v>
      </c>
    </row>
    <row r="299" spans="1:4" ht="12.75">
      <c r="A299" s="52">
        <v>4</v>
      </c>
      <c r="B299" s="53" t="s">
        <v>445</v>
      </c>
      <c r="C299" s="52">
        <v>2013</v>
      </c>
      <c r="D299" s="27">
        <v>2515</v>
      </c>
    </row>
    <row r="300" spans="1:4" ht="12.75">
      <c r="A300" s="52">
        <v>5</v>
      </c>
      <c r="B300" s="53" t="s">
        <v>446</v>
      </c>
      <c r="C300" s="52">
        <v>2013</v>
      </c>
      <c r="D300" s="27">
        <v>1999.75</v>
      </c>
    </row>
    <row r="301" spans="1:4" ht="12.75">
      <c r="A301" s="52">
        <v>6</v>
      </c>
      <c r="B301" s="53" t="s">
        <v>447</v>
      </c>
      <c r="C301" s="52">
        <v>2011</v>
      </c>
      <c r="D301" s="27">
        <v>2400</v>
      </c>
    </row>
    <row r="302" spans="1:4" ht="12.75">
      <c r="A302" s="52">
        <v>7</v>
      </c>
      <c r="B302" s="53" t="s">
        <v>448</v>
      </c>
      <c r="C302" s="52">
        <v>2013</v>
      </c>
      <c r="D302" s="92">
        <v>2663</v>
      </c>
    </row>
    <row r="303" spans="1:4" ht="12.75">
      <c r="A303" s="52">
        <v>8</v>
      </c>
      <c r="B303" s="66" t="s">
        <v>442</v>
      </c>
      <c r="C303" s="52">
        <v>2014</v>
      </c>
      <c r="D303" s="68">
        <v>1845</v>
      </c>
    </row>
    <row r="304" spans="1:6" s="46" customFormat="1" ht="12.75" customHeight="1">
      <c r="A304" s="262" t="s">
        <v>253</v>
      </c>
      <c r="B304" s="262"/>
      <c r="C304" s="262"/>
      <c r="D304" s="58">
        <f>SUM(D296:D303)</f>
        <v>14610.75</v>
      </c>
      <c r="F304" s="71"/>
    </row>
    <row r="305" spans="1:6" s="46" customFormat="1" ht="12.75" customHeight="1">
      <c r="A305" s="264" t="s">
        <v>328</v>
      </c>
      <c r="B305" s="264"/>
      <c r="C305" s="264"/>
      <c r="D305" s="264"/>
      <c r="F305" s="71"/>
    </row>
    <row r="306" spans="1:6" s="46" customFormat="1" ht="12.75" customHeight="1">
      <c r="A306" s="52">
        <v>1</v>
      </c>
      <c r="B306" s="53" t="s">
        <v>449</v>
      </c>
      <c r="C306" s="52">
        <v>2011</v>
      </c>
      <c r="D306" s="27">
        <v>438</v>
      </c>
      <c r="F306" s="71"/>
    </row>
    <row r="307" spans="1:6" s="46" customFormat="1" ht="12.75" customHeight="1">
      <c r="A307" s="52">
        <v>2</v>
      </c>
      <c r="B307" s="39" t="s">
        <v>450</v>
      </c>
      <c r="C307" s="6">
        <v>2013</v>
      </c>
      <c r="D307" s="27">
        <v>2663</v>
      </c>
      <c r="F307" s="71"/>
    </row>
    <row r="308" spans="1:6" s="46" customFormat="1" ht="12.75" customHeight="1">
      <c r="A308" s="52">
        <v>3</v>
      </c>
      <c r="B308" s="66" t="s">
        <v>442</v>
      </c>
      <c r="C308" s="52">
        <v>2014</v>
      </c>
      <c r="D308" s="68">
        <v>1845</v>
      </c>
      <c r="F308" s="71"/>
    </row>
    <row r="309" spans="1:6" s="46" customFormat="1" ht="12.75" customHeight="1">
      <c r="A309" s="262" t="s">
        <v>253</v>
      </c>
      <c r="B309" s="262"/>
      <c r="C309" s="262"/>
      <c r="D309" s="58">
        <f>SUM(D306:D308)</f>
        <v>4946</v>
      </c>
      <c r="F309" s="71"/>
    </row>
    <row r="310" spans="1:6" s="46" customFormat="1" ht="12.75">
      <c r="A310" s="261" t="s">
        <v>330</v>
      </c>
      <c r="B310" s="261"/>
      <c r="C310" s="261"/>
      <c r="D310" s="261"/>
      <c r="F310" s="71"/>
    </row>
    <row r="311" spans="1:4" s="46" customFormat="1" ht="12.75">
      <c r="A311" s="264" t="s">
        <v>331</v>
      </c>
      <c r="B311" s="264"/>
      <c r="C311" s="264"/>
      <c r="D311" s="264"/>
    </row>
    <row r="312" spans="1:4" s="46" customFormat="1" ht="12.75">
      <c r="A312" s="52">
        <v>1</v>
      </c>
      <c r="B312" s="64" t="s">
        <v>449</v>
      </c>
      <c r="C312" s="52">
        <v>2011</v>
      </c>
      <c r="D312" s="54">
        <v>438</v>
      </c>
    </row>
    <row r="313" spans="1:4" s="46" customFormat="1" ht="12.75">
      <c r="A313" s="52">
        <v>2</v>
      </c>
      <c r="B313" s="53" t="s">
        <v>451</v>
      </c>
      <c r="C313" s="52">
        <v>2010</v>
      </c>
      <c r="D313" s="54">
        <v>2999.98</v>
      </c>
    </row>
    <row r="314" spans="1:4" s="46" customFormat="1" ht="12.75">
      <c r="A314" s="52">
        <v>3</v>
      </c>
      <c r="B314" s="53" t="s">
        <v>452</v>
      </c>
      <c r="C314" s="52">
        <v>2010</v>
      </c>
      <c r="D314" s="54">
        <v>799.99</v>
      </c>
    </row>
    <row r="315" spans="1:4" s="46" customFormat="1" ht="12.75">
      <c r="A315" s="52">
        <v>4</v>
      </c>
      <c r="B315" s="72" t="s">
        <v>453</v>
      </c>
      <c r="C315" s="73">
        <v>2013</v>
      </c>
      <c r="D315" s="74">
        <v>239</v>
      </c>
    </row>
    <row r="316" spans="1:4" s="46" customFormat="1" ht="25.5">
      <c r="A316" s="52">
        <v>5</v>
      </c>
      <c r="B316" s="41" t="s">
        <v>454</v>
      </c>
      <c r="C316" s="6">
        <v>2010</v>
      </c>
      <c r="D316" s="27">
        <v>10482.85</v>
      </c>
    </row>
    <row r="317" spans="1:4" s="46" customFormat="1" ht="12.75">
      <c r="A317" s="52">
        <v>6</v>
      </c>
      <c r="B317" s="41" t="s">
        <v>455</v>
      </c>
      <c r="C317" s="6">
        <v>2014</v>
      </c>
      <c r="D317" s="27">
        <v>283.53</v>
      </c>
    </row>
    <row r="318" spans="1:4" s="46" customFormat="1" ht="12.75">
      <c r="A318" s="52">
        <v>7</v>
      </c>
      <c r="B318" s="41" t="s">
        <v>456</v>
      </c>
      <c r="C318" s="6">
        <v>2014</v>
      </c>
      <c r="D318" s="27">
        <v>217.28</v>
      </c>
    </row>
    <row r="319" spans="1:4" s="46" customFormat="1" ht="12.75">
      <c r="A319" s="262" t="s">
        <v>253</v>
      </c>
      <c r="B319" s="262"/>
      <c r="C319" s="262"/>
      <c r="D319" s="58">
        <f>SUM(D312:D318)</f>
        <v>15460.630000000001</v>
      </c>
    </row>
    <row r="320" spans="1:4" s="46" customFormat="1" ht="12.75">
      <c r="A320" s="264" t="s">
        <v>345</v>
      </c>
      <c r="B320" s="264"/>
      <c r="C320" s="264"/>
      <c r="D320" s="264"/>
    </row>
    <row r="321" spans="1:4" s="46" customFormat="1" ht="12.75">
      <c r="A321" s="52">
        <v>1</v>
      </c>
      <c r="B321" s="64" t="s">
        <v>457</v>
      </c>
      <c r="C321" s="52">
        <v>2011</v>
      </c>
      <c r="D321" s="54">
        <v>219</v>
      </c>
    </row>
    <row r="322" spans="1:4" s="46" customFormat="1" ht="12.75">
      <c r="A322" s="52">
        <v>2</v>
      </c>
      <c r="B322" s="64" t="s">
        <v>458</v>
      </c>
      <c r="C322" s="52">
        <v>2010</v>
      </c>
      <c r="D322" s="54">
        <v>399</v>
      </c>
    </row>
    <row r="323" spans="1:4" s="46" customFormat="1" ht="12.75">
      <c r="A323" s="52">
        <v>3</v>
      </c>
      <c r="B323" s="64" t="s">
        <v>459</v>
      </c>
      <c r="C323" s="52">
        <v>2010</v>
      </c>
      <c r="D323" s="54">
        <v>249</v>
      </c>
    </row>
    <row r="324" spans="1:5" s="46" customFormat="1" ht="12.75">
      <c r="A324" s="52">
        <v>4</v>
      </c>
      <c r="B324" s="41" t="s">
        <v>460</v>
      </c>
      <c r="C324" s="6">
        <v>2014</v>
      </c>
      <c r="D324" s="27">
        <v>250</v>
      </c>
      <c r="E324" s="46" t="s">
        <v>427</v>
      </c>
    </row>
    <row r="325" spans="1:4" s="46" customFormat="1" ht="12.75">
      <c r="A325" s="52">
        <v>5</v>
      </c>
      <c r="B325" s="64" t="s">
        <v>461</v>
      </c>
      <c r="C325" s="52">
        <v>2014</v>
      </c>
      <c r="D325" s="54">
        <v>121.77</v>
      </c>
    </row>
    <row r="326" spans="1:4" s="46" customFormat="1" ht="12.75">
      <c r="A326" s="52">
        <v>6</v>
      </c>
      <c r="B326" s="64" t="s">
        <v>461</v>
      </c>
      <c r="C326" s="52">
        <v>2014</v>
      </c>
      <c r="D326" s="54">
        <v>121.77</v>
      </c>
    </row>
    <row r="327" spans="1:4" s="46" customFormat="1" ht="12.75">
      <c r="A327" s="52">
        <v>7</v>
      </c>
      <c r="B327" s="64" t="s">
        <v>461</v>
      </c>
      <c r="C327" s="52">
        <v>2014</v>
      </c>
      <c r="D327" s="54">
        <v>121.77</v>
      </c>
    </row>
    <row r="328" spans="1:4" s="46" customFormat="1" ht="12.75">
      <c r="A328" s="52">
        <v>8</v>
      </c>
      <c r="B328" s="64" t="s">
        <v>459</v>
      </c>
      <c r="C328" s="52">
        <v>2010</v>
      </c>
      <c r="D328" s="54">
        <v>249</v>
      </c>
    </row>
    <row r="329" spans="1:4" s="46" customFormat="1" ht="12.75">
      <c r="A329" s="52">
        <v>9</v>
      </c>
      <c r="B329" s="64" t="s">
        <v>462</v>
      </c>
      <c r="C329" s="52">
        <v>2010</v>
      </c>
      <c r="D329" s="54">
        <v>1699</v>
      </c>
    </row>
    <row r="330" spans="1:4" s="46" customFormat="1" ht="12.75">
      <c r="A330" s="52">
        <v>10</v>
      </c>
      <c r="B330" s="64" t="s">
        <v>463</v>
      </c>
      <c r="C330" s="52">
        <v>2010</v>
      </c>
      <c r="D330" s="54">
        <v>3598</v>
      </c>
    </row>
    <row r="331" spans="1:4" s="46" customFormat="1" ht="12.75">
      <c r="A331" s="52">
        <v>11</v>
      </c>
      <c r="B331" s="41" t="s">
        <v>464</v>
      </c>
      <c r="C331" s="6">
        <v>2012</v>
      </c>
      <c r="D331" s="27">
        <v>189</v>
      </c>
    </row>
    <row r="332" spans="1:4" s="46" customFormat="1" ht="12.75">
      <c r="A332" s="52">
        <v>12</v>
      </c>
      <c r="B332" s="41" t="s">
        <v>464</v>
      </c>
      <c r="C332" s="6">
        <v>2012</v>
      </c>
      <c r="D332" s="27">
        <v>189</v>
      </c>
    </row>
    <row r="333" spans="1:4" s="46" customFormat="1" ht="12.75">
      <c r="A333" s="52">
        <v>13</v>
      </c>
      <c r="B333" s="93" t="s">
        <v>465</v>
      </c>
      <c r="C333" s="94">
        <v>2012</v>
      </c>
      <c r="D333" s="95">
        <v>1499</v>
      </c>
    </row>
    <row r="334" spans="1:4" s="46" customFormat="1" ht="12.75">
      <c r="A334" s="52">
        <v>14</v>
      </c>
      <c r="B334" s="41" t="s">
        <v>466</v>
      </c>
      <c r="C334" s="6">
        <v>2013</v>
      </c>
      <c r="D334" s="27">
        <v>399</v>
      </c>
    </row>
    <row r="335" spans="1:4" s="46" customFormat="1" ht="12.75">
      <c r="A335" s="52">
        <v>15</v>
      </c>
      <c r="B335" s="41" t="s">
        <v>428</v>
      </c>
      <c r="C335" s="6">
        <v>2013</v>
      </c>
      <c r="D335" s="27">
        <v>199</v>
      </c>
    </row>
    <row r="336" spans="1:4" s="46" customFormat="1" ht="12.75">
      <c r="A336" s="52">
        <v>16</v>
      </c>
      <c r="B336" s="41" t="s">
        <v>467</v>
      </c>
      <c r="C336" s="6">
        <v>2013</v>
      </c>
      <c r="D336" s="27">
        <v>2400</v>
      </c>
    </row>
    <row r="337" spans="1:4" s="46" customFormat="1" ht="12.75">
      <c r="A337" s="52">
        <v>17</v>
      </c>
      <c r="B337" s="41" t="s">
        <v>468</v>
      </c>
      <c r="C337" s="6">
        <v>2014</v>
      </c>
      <c r="D337" s="27">
        <v>1600</v>
      </c>
    </row>
    <row r="338" spans="1:4" s="46" customFormat="1" ht="12.75">
      <c r="A338" s="52">
        <v>18</v>
      </c>
      <c r="B338" s="41" t="s">
        <v>468</v>
      </c>
      <c r="C338" s="6">
        <v>2014</v>
      </c>
      <c r="D338" s="27">
        <v>1600</v>
      </c>
    </row>
    <row r="339" spans="1:6" s="33" customFormat="1" ht="12.75">
      <c r="A339" s="52">
        <v>19</v>
      </c>
      <c r="B339" s="41" t="s">
        <v>425</v>
      </c>
      <c r="C339" s="6">
        <v>2013</v>
      </c>
      <c r="D339" s="27">
        <v>1600</v>
      </c>
      <c r="F339" s="96"/>
    </row>
    <row r="340" spans="1:4" s="46" customFormat="1" ht="12" customHeight="1">
      <c r="A340" s="262" t="s">
        <v>253</v>
      </c>
      <c r="B340" s="262"/>
      <c r="C340" s="262"/>
      <c r="D340" s="58">
        <f>SUM(D321:D339)</f>
        <v>16703.309999999998</v>
      </c>
    </row>
    <row r="341" spans="1:4" s="46" customFormat="1" ht="12.75">
      <c r="A341" s="261" t="s">
        <v>366</v>
      </c>
      <c r="B341" s="261"/>
      <c r="C341" s="261"/>
      <c r="D341" s="261"/>
    </row>
    <row r="342" spans="1:4" s="46" customFormat="1" ht="12.75">
      <c r="A342" s="52">
        <v>1</v>
      </c>
      <c r="B342" s="64" t="s">
        <v>469</v>
      </c>
      <c r="C342" s="52">
        <v>2011</v>
      </c>
      <c r="D342" s="54">
        <v>402.89</v>
      </c>
    </row>
    <row r="343" spans="1:4" s="46" customFormat="1" ht="12.75">
      <c r="A343" s="52">
        <v>2</v>
      </c>
      <c r="B343" s="64" t="s">
        <v>470</v>
      </c>
      <c r="C343" s="52">
        <v>2012</v>
      </c>
      <c r="D343" s="54">
        <v>2999</v>
      </c>
    </row>
    <row r="344" spans="1:4" s="46" customFormat="1" ht="12.75">
      <c r="A344" s="52">
        <v>3</v>
      </c>
      <c r="B344" s="64" t="s">
        <v>471</v>
      </c>
      <c r="C344" s="52">
        <v>2012</v>
      </c>
      <c r="D344" s="54">
        <v>1188.9</v>
      </c>
    </row>
    <row r="345" spans="1:4" s="46" customFormat="1" ht="12.75">
      <c r="A345" s="52">
        <v>4</v>
      </c>
      <c r="B345" s="64" t="s">
        <v>472</v>
      </c>
      <c r="C345" s="52">
        <v>2012</v>
      </c>
      <c r="D345" s="54">
        <v>2071.8</v>
      </c>
    </row>
    <row r="346" spans="1:4" s="46" customFormat="1" ht="12.75">
      <c r="A346" s="52">
        <v>5</v>
      </c>
      <c r="B346" s="64" t="s">
        <v>473</v>
      </c>
      <c r="C346" s="52">
        <v>2012</v>
      </c>
      <c r="D346" s="54">
        <v>999</v>
      </c>
    </row>
    <row r="347" spans="1:4" s="46" customFormat="1" ht="12.75">
      <c r="A347" s="52">
        <v>6</v>
      </c>
      <c r="B347" s="64" t="s">
        <v>472</v>
      </c>
      <c r="C347" s="52">
        <v>2012</v>
      </c>
      <c r="D347" s="54">
        <v>1961.9</v>
      </c>
    </row>
    <row r="348" spans="1:4" s="46" customFormat="1" ht="12.75">
      <c r="A348" s="52">
        <v>7</v>
      </c>
      <c r="B348" s="64" t="s">
        <v>474</v>
      </c>
      <c r="C348" s="52">
        <v>2013</v>
      </c>
      <c r="D348" s="54">
        <v>2827.09</v>
      </c>
    </row>
    <row r="349" spans="1:4" s="46" customFormat="1" ht="12.75">
      <c r="A349" s="52">
        <v>8</v>
      </c>
      <c r="B349" s="64" t="s">
        <v>475</v>
      </c>
      <c r="C349" s="52">
        <v>2013</v>
      </c>
      <c r="D349" s="54">
        <v>1899</v>
      </c>
    </row>
    <row r="350" spans="1:4" s="46" customFormat="1" ht="12.75">
      <c r="A350" s="52">
        <v>9</v>
      </c>
      <c r="B350" s="64" t="s">
        <v>476</v>
      </c>
      <c r="C350" s="52">
        <v>2013</v>
      </c>
      <c r="D350" s="54">
        <v>1599</v>
      </c>
    </row>
    <row r="351" spans="1:4" s="46" customFormat="1" ht="12.75">
      <c r="A351" s="262" t="s">
        <v>253</v>
      </c>
      <c r="B351" s="262"/>
      <c r="C351" s="262"/>
      <c r="D351" s="58">
        <f>SUM(D342:D350)</f>
        <v>15948.58</v>
      </c>
    </row>
    <row r="352" spans="1:4" s="46" customFormat="1" ht="12.75">
      <c r="A352" s="266" t="s">
        <v>50</v>
      </c>
      <c r="B352" s="266"/>
      <c r="C352" s="266"/>
      <c r="D352" s="266"/>
    </row>
    <row r="353" spans="1:4" s="46" customFormat="1" ht="12.75">
      <c r="A353" s="52">
        <v>1</v>
      </c>
      <c r="B353" s="64" t="s">
        <v>477</v>
      </c>
      <c r="C353" s="52">
        <v>2013</v>
      </c>
      <c r="D353" s="54">
        <v>1469.28</v>
      </c>
    </row>
    <row r="354" spans="1:4" s="33" customFormat="1" ht="13.5" customHeight="1">
      <c r="A354" s="6">
        <v>2</v>
      </c>
      <c r="B354" s="41" t="s">
        <v>478</v>
      </c>
      <c r="C354" s="6">
        <v>2011</v>
      </c>
      <c r="D354" s="27">
        <v>2798</v>
      </c>
    </row>
    <row r="355" spans="1:4" s="46" customFormat="1" ht="12.75">
      <c r="A355" s="262" t="s">
        <v>253</v>
      </c>
      <c r="B355" s="262"/>
      <c r="C355" s="262"/>
      <c r="D355" s="58">
        <f>SUM(D353:D354)</f>
        <v>4267.28</v>
      </c>
    </row>
    <row r="356" spans="1:4" s="46" customFormat="1" ht="12.75">
      <c r="A356" s="47"/>
      <c r="B356" s="47"/>
      <c r="C356" s="97"/>
      <c r="D356" s="98"/>
    </row>
    <row r="357" spans="1:4" s="46" customFormat="1" ht="12.75">
      <c r="A357" s="47"/>
      <c r="B357" s="47"/>
      <c r="C357" s="97"/>
      <c r="D357" s="98"/>
    </row>
    <row r="358" spans="1:4" s="46" customFormat="1" ht="12.75">
      <c r="A358" s="47"/>
      <c r="B358" s="47"/>
      <c r="C358" s="97"/>
      <c r="D358" s="98"/>
    </row>
    <row r="359" spans="1:4" s="46" customFormat="1" ht="12.75">
      <c r="A359" s="263" t="s">
        <v>479</v>
      </c>
      <c r="B359" s="263"/>
      <c r="C359" s="263"/>
      <c r="D359" s="263"/>
    </row>
    <row r="360" spans="1:4" s="46" customFormat="1" ht="25.5">
      <c r="A360" s="18" t="s">
        <v>256</v>
      </c>
      <c r="B360" s="18" t="s">
        <v>257</v>
      </c>
      <c r="C360" s="18" t="s">
        <v>258</v>
      </c>
      <c r="D360" s="51" t="s">
        <v>259</v>
      </c>
    </row>
    <row r="361" spans="1:4" ht="12.75" customHeight="1">
      <c r="A361" s="261" t="s">
        <v>81</v>
      </c>
      <c r="B361" s="261"/>
      <c r="C361" s="261"/>
      <c r="D361" s="261"/>
    </row>
    <row r="362" spans="1:4" s="46" customFormat="1" ht="12.75">
      <c r="A362" s="52">
        <v>1</v>
      </c>
      <c r="B362" s="55" t="s">
        <v>480</v>
      </c>
      <c r="C362" s="56">
        <v>2011</v>
      </c>
      <c r="D362" s="59">
        <v>4674</v>
      </c>
    </row>
    <row r="363" spans="1:4" s="46" customFormat="1" ht="12.75">
      <c r="A363" s="262" t="s">
        <v>253</v>
      </c>
      <c r="B363" s="262"/>
      <c r="C363" s="262"/>
      <c r="D363" s="58">
        <f>SUM(D362)</f>
        <v>4674</v>
      </c>
    </row>
    <row r="364" spans="1:4" ht="13.5" customHeight="1">
      <c r="A364" s="261" t="s">
        <v>288</v>
      </c>
      <c r="B364" s="261"/>
      <c r="C364" s="261"/>
      <c r="D364" s="261"/>
    </row>
    <row r="365" spans="1:4" s="46" customFormat="1" ht="12.75">
      <c r="A365" s="52">
        <v>1</v>
      </c>
      <c r="B365" s="55" t="s">
        <v>481</v>
      </c>
      <c r="C365" s="56">
        <v>2011</v>
      </c>
      <c r="D365" s="59">
        <v>5000</v>
      </c>
    </row>
    <row r="366" spans="1:4" s="46" customFormat="1" ht="13.5" customHeight="1">
      <c r="A366" s="262" t="s">
        <v>253</v>
      </c>
      <c r="B366" s="262"/>
      <c r="C366" s="262"/>
      <c r="D366" s="58">
        <f>SUM(D365)</f>
        <v>5000</v>
      </c>
    </row>
    <row r="367" spans="1:4" s="46" customFormat="1" ht="12.75" customHeight="1">
      <c r="A367" s="261" t="s">
        <v>482</v>
      </c>
      <c r="B367" s="261"/>
      <c r="C367" s="261"/>
      <c r="D367" s="261"/>
    </row>
    <row r="368" spans="1:4" ht="12.75">
      <c r="A368" s="264" t="s">
        <v>324</v>
      </c>
      <c r="B368" s="264"/>
      <c r="C368" s="264"/>
      <c r="D368" s="264"/>
    </row>
    <row r="369" spans="1:4" ht="25.5">
      <c r="A369" s="52">
        <v>1</v>
      </c>
      <c r="B369" s="55" t="s">
        <v>483</v>
      </c>
      <c r="C369" s="56">
        <v>2013</v>
      </c>
      <c r="D369" s="99">
        <v>6441.55</v>
      </c>
    </row>
    <row r="370" spans="1:6" s="46" customFormat="1" ht="12.75" customHeight="1">
      <c r="A370" s="267" t="s">
        <v>253</v>
      </c>
      <c r="B370" s="267"/>
      <c r="C370" s="267"/>
      <c r="D370" s="58">
        <f>SUM(D369)</f>
        <v>6441.55</v>
      </c>
      <c r="F370" s="71"/>
    </row>
    <row r="371" spans="1:6" s="46" customFormat="1" ht="12.75" customHeight="1">
      <c r="A371" s="261" t="s">
        <v>484</v>
      </c>
      <c r="B371" s="261"/>
      <c r="C371" s="261"/>
      <c r="D371" s="261"/>
      <c r="F371" s="71"/>
    </row>
    <row r="372" spans="1:6" s="46" customFormat="1" ht="12.75" customHeight="1">
      <c r="A372" s="268" t="s">
        <v>345</v>
      </c>
      <c r="B372" s="268"/>
      <c r="C372" s="268"/>
      <c r="D372" s="268"/>
      <c r="F372" s="71"/>
    </row>
    <row r="373" spans="1:4" s="46" customFormat="1" ht="12.75" customHeight="1">
      <c r="A373" s="52">
        <v>1</v>
      </c>
      <c r="B373" s="55" t="s">
        <v>485</v>
      </c>
      <c r="C373" s="56">
        <v>2010</v>
      </c>
      <c r="D373" s="59">
        <v>790</v>
      </c>
    </row>
    <row r="374" spans="1:4" s="46" customFormat="1" ht="12.75">
      <c r="A374" s="52">
        <v>2</v>
      </c>
      <c r="B374" s="53" t="s">
        <v>486</v>
      </c>
      <c r="C374" s="52">
        <v>2010</v>
      </c>
      <c r="D374" s="54">
        <v>2061</v>
      </c>
    </row>
    <row r="375" spans="1:4" s="46" customFormat="1" ht="12.75">
      <c r="A375" s="262" t="s">
        <v>253</v>
      </c>
      <c r="B375" s="262"/>
      <c r="C375" s="262"/>
      <c r="D375" s="58">
        <f>SUM(D373:D374)</f>
        <v>2851</v>
      </c>
    </row>
    <row r="376" spans="1:4" s="46" customFormat="1" ht="12.75">
      <c r="A376" s="47"/>
      <c r="B376" s="47"/>
      <c r="C376" s="97"/>
      <c r="D376" s="98"/>
    </row>
    <row r="377" spans="1:4" s="46" customFormat="1" ht="12.75">
      <c r="A377" s="47"/>
      <c r="B377" s="47"/>
      <c r="C377" s="97"/>
      <c r="D377" s="98"/>
    </row>
    <row r="378" spans="1:4" s="46" customFormat="1" ht="12.75">
      <c r="A378" s="47"/>
      <c r="B378" s="269" t="s">
        <v>487</v>
      </c>
      <c r="C378" s="269"/>
      <c r="D378" s="101">
        <f>D50+D58+D67+D75+D79+D87+D100+D108+D142+D171+D199+D209</f>
        <v>392338.93</v>
      </c>
    </row>
    <row r="379" spans="1:4" s="46" customFormat="1" ht="12.75">
      <c r="A379" s="47"/>
      <c r="B379" s="269" t="s">
        <v>488</v>
      </c>
      <c r="C379" s="269"/>
      <c r="D379" s="101">
        <f>D355+D351+D340+D319+D309+D304+D294+D286+D279+D269+D264+D261+D252</f>
        <v>153278.10000000003</v>
      </c>
    </row>
    <row r="380" spans="1:4" s="46" customFormat="1" ht="12.75">
      <c r="A380" s="47"/>
      <c r="B380" s="269" t="s">
        <v>489</v>
      </c>
      <c r="C380" s="269"/>
      <c r="D380" s="101">
        <f>D363+D366+D370+D375</f>
        <v>18966.55</v>
      </c>
    </row>
    <row r="381" spans="1:4" s="46" customFormat="1" ht="12.75">
      <c r="A381" s="47"/>
      <c r="B381" s="47"/>
      <c r="C381" s="97"/>
      <c r="D381" s="98" t="s">
        <v>490</v>
      </c>
    </row>
    <row r="382" spans="1:4" s="46" customFormat="1" ht="12.75">
      <c r="A382" s="47"/>
      <c r="B382" s="47"/>
      <c r="C382" s="97"/>
      <c r="D382" s="98"/>
    </row>
    <row r="383" spans="1:4" s="46" customFormat="1" ht="12.75">
      <c r="A383" s="47"/>
      <c r="B383" s="47"/>
      <c r="C383" s="97"/>
      <c r="D383" s="98"/>
    </row>
    <row r="384" spans="1:4" s="46" customFormat="1" ht="12.75">
      <c r="A384" s="47"/>
      <c r="B384" s="47"/>
      <c r="C384" s="97"/>
      <c r="D384" s="98"/>
    </row>
    <row r="385" spans="1:4" s="46" customFormat="1" ht="12.75">
      <c r="A385" s="47"/>
      <c r="B385" s="47"/>
      <c r="C385" s="97"/>
      <c r="D385" s="98"/>
    </row>
    <row r="386" spans="1:4" s="46" customFormat="1" ht="12.75" customHeight="1">
      <c r="A386" s="47"/>
      <c r="B386" s="47"/>
      <c r="C386" s="97"/>
      <c r="D386" s="98"/>
    </row>
    <row r="387" spans="1:4" s="46" customFormat="1" ht="12.75" customHeight="1">
      <c r="A387" s="47"/>
      <c r="B387" s="47"/>
      <c r="C387" s="97"/>
      <c r="D387" s="98"/>
    </row>
    <row r="388" spans="1:4" s="46" customFormat="1" ht="12.75">
      <c r="A388" s="47"/>
      <c r="B388" s="47"/>
      <c r="C388" s="97"/>
      <c r="D388" s="98"/>
    </row>
    <row r="389" spans="1:4" s="46" customFormat="1" ht="12.75">
      <c r="A389" s="47"/>
      <c r="B389" s="47"/>
      <c r="C389" s="97"/>
      <c r="D389" s="98"/>
    </row>
    <row r="390" spans="1:4" s="46" customFormat="1" ht="12.75">
      <c r="A390" s="47"/>
      <c r="B390" s="47"/>
      <c r="C390" s="97"/>
      <c r="D390" s="98"/>
    </row>
    <row r="391" spans="1:4" s="46" customFormat="1" ht="12.75">
      <c r="A391" s="47"/>
      <c r="B391" s="47"/>
      <c r="C391" s="97"/>
      <c r="D391" s="98"/>
    </row>
    <row r="392" spans="1:4" s="46" customFormat="1" ht="12.75">
      <c r="A392" s="47"/>
      <c r="B392" s="47"/>
      <c r="C392" s="97"/>
      <c r="D392" s="98"/>
    </row>
    <row r="393" spans="1:4" s="46" customFormat="1" ht="12.75">
      <c r="A393" s="47"/>
      <c r="B393" s="47"/>
      <c r="C393" s="97"/>
      <c r="D393" s="98"/>
    </row>
    <row r="394" spans="1:4" s="46" customFormat="1" ht="14.25" customHeight="1">
      <c r="A394" s="47"/>
      <c r="B394" s="47"/>
      <c r="C394" s="97"/>
      <c r="D394" s="98"/>
    </row>
    <row r="395" spans="1:4" ht="12.75">
      <c r="A395" s="47"/>
      <c r="C395" s="97"/>
      <c r="D395" s="98"/>
    </row>
    <row r="396" spans="1:4" s="46" customFormat="1" ht="12.75">
      <c r="A396" s="47"/>
      <c r="B396" s="47"/>
      <c r="C396" s="97"/>
      <c r="D396" s="98"/>
    </row>
    <row r="397" spans="1:4" s="46" customFormat="1" ht="12.75" customHeight="1">
      <c r="A397" s="47"/>
      <c r="B397" s="47"/>
      <c r="C397" s="97"/>
      <c r="D397" s="98"/>
    </row>
    <row r="398" spans="1:4" s="46" customFormat="1" ht="18" customHeight="1">
      <c r="A398" s="47"/>
      <c r="B398" s="47"/>
      <c r="C398" s="97"/>
      <c r="D398" s="98"/>
    </row>
    <row r="399" spans="1:4" ht="12.75">
      <c r="A399" s="47"/>
      <c r="C399" s="97"/>
      <c r="D399" s="98"/>
    </row>
    <row r="400" spans="1:4" s="46" customFormat="1" ht="12.75">
      <c r="A400" s="47"/>
      <c r="B400" s="47"/>
      <c r="C400" s="97"/>
      <c r="D400" s="98"/>
    </row>
    <row r="401" spans="1:4" s="46" customFormat="1" ht="12.75">
      <c r="A401" s="47"/>
      <c r="B401" s="47"/>
      <c r="C401" s="97"/>
      <c r="D401" s="98"/>
    </row>
    <row r="402" spans="1:4" ht="12.75">
      <c r="A402" s="47"/>
      <c r="C402" s="97"/>
      <c r="D402" s="98"/>
    </row>
    <row r="403" spans="1:4" s="46" customFormat="1" ht="12.75">
      <c r="A403" s="47"/>
      <c r="B403" s="47"/>
      <c r="C403" s="97"/>
      <c r="D403" s="98"/>
    </row>
    <row r="404" spans="1:4" s="46" customFormat="1" ht="12.75">
      <c r="A404" s="47"/>
      <c r="B404" s="47"/>
      <c r="C404" s="97"/>
      <c r="D404" s="98"/>
    </row>
    <row r="405" spans="1:4" s="46" customFormat="1" ht="12.75">
      <c r="A405" s="47"/>
      <c r="B405" s="47"/>
      <c r="C405" s="97"/>
      <c r="D405" s="98"/>
    </row>
    <row r="406" spans="1:4" s="46" customFormat="1" ht="12.75">
      <c r="A406" s="47"/>
      <c r="B406" s="47"/>
      <c r="C406" s="97"/>
      <c r="D406" s="98"/>
    </row>
    <row r="407" spans="1:4" s="46" customFormat="1" ht="12.75">
      <c r="A407" s="47"/>
      <c r="B407" s="47"/>
      <c r="C407" s="97"/>
      <c r="D407" s="98"/>
    </row>
    <row r="408" spans="1:4" s="46" customFormat="1" ht="12.75">
      <c r="A408" s="47"/>
      <c r="B408" s="47"/>
      <c r="C408" s="97"/>
      <c r="D408" s="98"/>
    </row>
    <row r="409" spans="1:4" s="46" customFormat="1" ht="12.75" customHeight="1">
      <c r="A409" s="47"/>
      <c r="B409" s="47"/>
      <c r="C409" s="97"/>
      <c r="D409" s="98"/>
    </row>
    <row r="410" spans="1:4" s="46" customFormat="1" ht="12.75" customHeight="1">
      <c r="A410" s="47"/>
      <c r="B410" s="47"/>
      <c r="C410" s="97"/>
      <c r="D410" s="98"/>
    </row>
    <row r="411" spans="1:4" s="46" customFormat="1" ht="12.75">
      <c r="A411" s="47"/>
      <c r="B411" s="47"/>
      <c r="C411" s="97"/>
      <c r="D411" s="98"/>
    </row>
    <row r="412" spans="1:4" s="46" customFormat="1" ht="12.75">
      <c r="A412" s="47"/>
      <c r="B412" s="47"/>
      <c r="C412" s="97"/>
      <c r="D412" s="98"/>
    </row>
    <row r="413" spans="1:4" s="46" customFormat="1" ht="12.75">
      <c r="A413" s="47"/>
      <c r="B413" s="47"/>
      <c r="C413" s="97"/>
      <c r="D413" s="98"/>
    </row>
    <row r="414" spans="1:4" ht="12.75">
      <c r="A414" s="47"/>
      <c r="C414" s="97"/>
      <c r="D414" s="98"/>
    </row>
    <row r="415" spans="1:4" ht="12.75">
      <c r="A415" s="47"/>
      <c r="C415" s="97"/>
      <c r="D415" s="98"/>
    </row>
    <row r="416" spans="1:4" ht="12.75">
      <c r="A416" s="47"/>
      <c r="C416" s="97"/>
      <c r="D416" s="98"/>
    </row>
    <row r="417" spans="1:4" ht="12.75">
      <c r="A417" s="47"/>
      <c r="C417" s="97"/>
      <c r="D417" s="98"/>
    </row>
    <row r="418" spans="1:4" ht="12.75">
      <c r="A418" s="47"/>
      <c r="C418" s="97"/>
      <c r="D418" s="98"/>
    </row>
    <row r="419" spans="1:4" ht="12.75">
      <c r="A419" s="47"/>
      <c r="C419" s="97"/>
      <c r="D419" s="98"/>
    </row>
    <row r="420" spans="1:4" ht="12.75">
      <c r="A420" s="47"/>
      <c r="C420" s="97"/>
      <c r="D420" s="98"/>
    </row>
    <row r="421" spans="1:4" ht="12.75">
      <c r="A421" s="47"/>
      <c r="C421" s="97"/>
      <c r="D421" s="98"/>
    </row>
    <row r="422" spans="1:4" ht="12.75">
      <c r="A422" s="47"/>
      <c r="C422" s="97"/>
      <c r="D422" s="98"/>
    </row>
    <row r="423" spans="1:4" ht="12.75">
      <c r="A423" s="47"/>
      <c r="C423" s="97"/>
      <c r="D423" s="98"/>
    </row>
    <row r="424" spans="1:4" ht="12.75">
      <c r="A424" s="47"/>
      <c r="C424" s="97"/>
      <c r="D424" s="98"/>
    </row>
    <row r="425" spans="1:4" ht="12.75">
      <c r="A425" s="47"/>
      <c r="C425" s="97"/>
      <c r="D425" s="98"/>
    </row>
    <row r="426" spans="1:4" ht="14.25" customHeight="1">
      <c r="A426" s="47"/>
      <c r="C426" s="97"/>
      <c r="D426" s="98"/>
    </row>
    <row r="427" spans="1:4" ht="12.75">
      <c r="A427" s="47"/>
      <c r="C427" s="97"/>
      <c r="D427" s="98"/>
    </row>
    <row r="428" spans="1:4" ht="12.75">
      <c r="A428" s="47"/>
      <c r="C428" s="97"/>
      <c r="D428" s="98"/>
    </row>
    <row r="429" spans="1:4" ht="14.25" customHeight="1">
      <c r="A429" s="47"/>
      <c r="C429" s="97"/>
      <c r="D429" s="98"/>
    </row>
    <row r="430" spans="1:4" ht="12.75">
      <c r="A430" s="47"/>
      <c r="C430" s="97"/>
      <c r="D430" s="98"/>
    </row>
    <row r="431" spans="1:4" s="46" customFormat="1" ht="12.75">
      <c r="A431" s="47"/>
      <c r="B431" s="47"/>
      <c r="C431" s="97"/>
      <c r="D431" s="98"/>
    </row>
    <row r="432" spans="1:4" s="46" customFormat="1" ht="12.75">
      <c r="A432" s="47"/>
      <c r="B432" s="47"/>
      <c r="C432" s="97"/>
      <c r="D432" s="98"/>
    </row>
    <row r="433" spans="1:4" s="46" customFormat="1" ht="12.75">
      <c r="A433" s="47"/>
      <c r="B433" s="47"/>
      <c r="C433" s="97"/>
      <c r="D433" s="98"/>
    </row>
    <row r="434" spans="1:4" s="46" customFormat="1" ht="12.75">
      <c r="A434" s="47"/>
      <c r="B434" s="47"/>
      <c r="C434" s="97"/>
      <c r="D434" s="98"/>
    </row>
    <row r="435" spans="1:4" s="46" customFormat="1" ht="12.75">
      <c r="A435" s="47"/>
      <c r="B435" s="47"/>
      <c r="C435" s="97"/>
      <c r="D435" s="98"/>
    </row>
    <row r="436" spans="1:4" s="46" customFormat="1" ht="12.75">
      <c r="A436" s="47"/>
      <c r="B436" s="47"/>
      <c r="C436" s="97"/>
      <c r="D436" s="98"/>
    </row>
    <row r="437" spans="1:4" s="46" customFormat="1" ht="12.75">
      <c r="A437" s="47"/>
      <c r="B437" s="47"/>
      <c r="C437" s="97"/>
      <c r="D437" s="98"/>
    </row>
    <row r="438" spans="1:4" ht="12.75" customHeight="1">
      <c r="A438" s="47"/>
      <c r="C438" s="97"/>
      <c r="D438" s="98"/>
    </row>
    <row r="439" spans="1:4" s="46" customFormat="1" ht="12.75">
      <c r="A439" s="47"/>
      <c r="B439" s="47"/>
      <c r="C439" s="97"/>
      <c r="D439" s="98"/>
    </row>
    <row r="440" spans="1:4" s="46" customFormat="1" ht="12.75">
      <c r="A440" s="47"/>
      <c r="B440" s="47"/>
      <c r="C440" s="97"/>
      <c r="D440" s="98"/>
    </row>
    <row r="441" spans="1:4" s="46" customFormat="1" ht="12.75">
      <c r="A441" s="47"/>
      <c r="B441" s="47"/>
      <c r="C441" s="97"/>
      <c r="D441" s="98"/>
    </row>
    <row r="442" spans="1:4" s="46" customFormat="1" ht="12.75">
      <c r="A442" s="47"/>
      <c r="B442" s="47"/>
      <c r="C442" s="97"/>
      <c r="D442" s="98"/>
    </row>
    <row r="443" spans="1:4" s="46" customFormat="1" ht="12.75">
      <c r="A443" s="47"/>
      <c r="B443" s="47"/>
      <c r="C443" s="97"/>
      <c r="D443" s="98"/>
    </row>
    <row r="444" spans="1:4" s="46" customFormat="1" ht="12.75">
      <c r="A444" s="47"/>
      <c r="B444" s="47"/>
      <c r="C444" s="97"/>
      <c r="D444" s="98"/>
    </row>
    <row r="445" spans="1:4" s="46" customFormat="1" ht="12.75">
      <c r="A445" s="47"/>
      <c r="B445" s="47"/>
      <c r="C445" s="97"/>
      <c r="D445" s="98"/>
    </row>
    <row r="446" spans="1:4" s="46" customFormat="1" ht="18" customHeight="1">
      <c r="A446" s="47"/>
      <c r="B446" s="47"/>
      <c r="C446" s="97"/>
      <c r="D446" s="98"/>
    </row>
    <row r="447" spans="1:4" ht="12.75">
      <c r="A447" s="47"/>
      <c r="C447" s="97"/>
      <c r="D447" s="98"/>
    </row>
    <row r="448" spans="1:4" s="46" customFormat="1" ht="12.75">
      <c r="A448" s="47"/>
      <c r="B448" s="47"/>
      <c r="C448" s="97"/>
      <c r="D448" s="98"/>
    </row>
    <row r="449" spans="1:4" s="46" customFormat="1" ht="12.75">
      <c r="A449" s="47"/>
      <c r="B449" s="47"/>
      <c r="C449" s="97"/>
      <c r="D449" s="98"/>
    </row>
    <row r="450" spans="1:4" s="46" customFormat="1" ht="12.75">
      <c r="A450" s="47"/>
      <c r="B450" s="47"/>
      <c r="C450" s="97"/>
      <c r="D450" s="98"/>
    </row>
    <row r="451" spans="1:4" ht="12.75" customHeight="1">
      <c r="A451" s="47"/>
      <c r="C451" s="97"/>
      <c r="D451" s="98"/>
    </row>
    <row r="452" spans="1:4" s="46" customFormat="1" ht="12.75">
      <c r="A452" s="47"/>
      <c r="B452" s="47"/>
      <c r="C452" s="97"/>
      <c r="D452" s="98"/>
    </row>
    <row r="453" spans="1:4" s="46" customFormat="1" ht="12.75">
      <c r="A453" s="47"/>
      <c r="B453" s="47"/>
      <c r="C453" s="97"/>
      <c r="D453" s="98"/>
    </row>
    <row r="454" spans="1:4" s="46" customFormat="1" ht="12.75">
      <c r="A454" s="47"/>
      <c r="B454" s="47"/>
      <c r="C454" s="97"/>
      <c r="D454" s="98"/>
    </row>
    <row r="455" spans="1:4" s="46" customFormat="1" ht="12.75">
      <c r="A455" s="47"/>
      <c r="B455" s="47"/>
      <c r="C455" s="97"/>
      <c r="D455" s="98"/>
    </row>
    <row r="456" spans="1:4" s="46" customFormat="1" ht="12.75">
      <c r="A456" s="47"/>
      <c r="B456" s="47"/>
      <c r="C456" s="97"/>
      <c r="D456" s="98"/>
    </row>
    <row r="457" spans="1:4" s="46" customFormat="1" ht="12.75">
      <c r="A457" s="47"/>
      <c r="B457" s="47"/>
      <c r="C457" s="97"/>
      <c r="D457" s="98"/>
    </row>
    <row r="458" spans="1:4" ht="12.75">
      <c r="A458" s="47"/>
      <c r="C458" s="97"/>
      <c r="D458" s="98"/>
    </row>
    <row r="459" spans="1:4" ht="12.75">
      <c r="A459" s="47"/>
      <c r="C459" s="97"/>
      <c r="D459" s="98"/>
    </row>
    <row r="460" spans="1:4" ht="12.75">
      <c r="A460" s="47"/>
      <c r="C460" s="97"/>
      <c r="D460" s="98"/>
    </row>
    <row r="461" spans="1:4" ht="14.25" customHeight="1">
      <c r="A461" s="47"/>
      <c r="C461" s="97"/>
      <c r="D461" s="98"/>
    </row>
    <row r="462" spans="1:4" ht="12.75">
      <c r="A462" s="47"/>
      <c r="C462" s="97"/>
      <c r="D462" s="98"/>
    </row>
    <row r="463" spans="1:4" ht="12.75">
      <c r="A463" s="47"/>
      <c r="C463" s="97"/>
      <c r="D463" s="98"/>
    </row>
    <row r="464" spans="1:4" ht="12.75">
      <c r="A464" s="47"/>
      <c r="C464" s="97"/>
      <c r="D464" s="98"/>
    </row>
    <row r="465" spans="1:4" ht="12.75">
      <c r="A465" s="47"/>
      <c r="C465" s="97"/>
      <c r="D465" s="98"/>
    </row>
    <row r="466" spans="1:4" ht="12.75">
      <c r="A466" s="47"/>
      <c r="C466" s="97"/>
      <c r="D466" s="98"/>
    </row>
    <row r="467" spans="1:4" ht="12.75">
      <c r="A467" s="47"/>
      <c r="C467" s="97"/>
      <c r="D467" s="98"/>
    </row>
    <row r="468" spans="1:4" ht="12.75">
      <c r="A468" s="47"/>
      <c r="C468" s="97"/>
      <c r="D468" s="98"/>
    </row>
    <row r="469" spans="1:4" ht="12.75">
      <c r="A469" s="47"/>
      <c r="C469" s="97"/>
      <c r="D469" s="98"/>
    </row>
    <row r="470" spans="1:4" ht="12.75">
      <c r="A470" s="47"/>
      <c r="C470" s="97"/>
      <c r="D470" s="98"/>
    </row>
    <row r="471" spans="1:4" ht="12.75">
      <c r="A471" s="47"/>
      <c r="C471" s="97"/>
      <c r="D471" s="98"/>
    </row>
    <row r="472" spans="1:4" ht="12.75">
      <c r="A472" s="47"/>
      <c r="C472" s="97"/>
      <c r="D472" s="98"/>
    </row>
    <row r="473" spans="1:4" ht="12.75">
      <c r="A473" s="47"/>
      <c r="C473" s="97"/>
      <c r="D473" s="98"/>
    </row>
    <row r="474" spans="1:4" ht="12.75">
      <c r="A474" s="47"/>
      <c r="C474" s="97"/>
      <c r="D474" s="98"/>
    </row>
    <row r="475" spans="1:4" ht="12.75">
      <c r="A475" s="47"/>
      <c r="C475" s="97"/>
      <c r="D475" s="98"/>
    </row>
    <row r="476" spans="1:4" ht="12.75">
      <c r="A476" s="47"/>
      <c r="C476" s="97"/>
      <c r="D476" s="98"/>
    </row>
    <row r="477" spans="1:4" ht="12.75">
      <c r="A477" s="47"/>
      <c r="C477" s="97"/>
      <c r="D477" s="98"/>
    </row>
    <row r="478" spans="1:4" ht="12.75">
      <c r="A478" s="47"/>
      <c r="C478" s="97"/>
      <c r="D478" s="98"/>
    </row>
    <row r="479" spans="1:4" ht="12.75">
      <c r="A479" s="47"/>
      <c r="C479" s="97"/>
      <c r="D479" s="98"/>
    </row>
    <row r="480" spans="1:4" ht="12.75">
      <c r="A480" s="47"/>
      <c r="C480" s="97"/>
      <c r="D480" s="98"/>
    </row>
    <row r="481" spans="1:4" ht="12.75">
      <c r="A481" s="47"/>
      <c r="C481" s="97"/>
      <c r="D481" s="98"/>
    </row>
    <row r="482" spans="1:4" ht="12.75">
      <c r="A482" s="47"/>
      <c r="C482" s="97"/>
      <c r="D482" s="98"/>
    </row>
    <row r="483" spans="1:4" ht="12.75">
      <c r="A483" s="47"/>
      <c r="C483" s="97"/>
      <c r="D483" s="98"/>
    </row>
    <row r="484" spans="1:4" ht="12.75">
      <c r="A484" s="47"/>
      <c r="C484" s="97"/>
      <c r="D484" s="98"/>
    </row>
    <row r="485" spans="1:4" ht="12.75">
      <c r="A485" s="47"/>
      <c r="C485" s="97"/>
      <c r="D485" s="98"/>
    </row>
    <row r="486" spans="1:4" ht="12.75">
      <c r="A486" s="47"/>
      <c r="C486" s="97"/>
      <c r="D486" s="98"/>
    </row>
    <row r="487" spans="1:4" ht="12.75">
      <c r="A487" s="47"/>
      <c r="C487" s="97"/>
      <c r="D487" s="98"/>
    </row>
    <row r="488" spans="1:4" ht="12.75">
      <c r="A488" s="47"/>
      <c r="C488" s="97"/>
      <c r="D488" s="98"/>
    </row>
    <row r="489" spans="1:4" ht="12.75">
      <c r="A489" s="47"/>
      <c r="C489" s="97"/>
      <c r="D489" s="98"/>
    </row>
    <row r="490" spans="1:4" ht="12.75">
      <c r="A490" s="47"/>
      <c r="C490" s="97"/>
      <c r="D490" s="98"/>
    </row>
    <row r="491" spans="1:4" ht="12.75">
      <c r="A491" s="47"/>
      <c r="C491" s="97"/>
      <c r="D491" s="98"/>
    </row>
    <row r="492" spans="1:4" ht="12.75">
      <c r="A492" s="47"/>
      <c r="C492" s="97"/>
      <c r="D492" s="98"/>
    </row>
    <row r="493" spans="1:4" ht="12.75">
      <c r="A493" s="47"/>
      <c r="C493" s="97"/>
      <c r="D493" s="98"/>
    </row>
    <row r="494" spans="1:4" s="46" customFormat="1" ht="12.75">
      <c r="A494" s="47"/>
      <c r="B494" s="47"/>
      <c r="C494" s="97"/>
      <c r="D494" s="98"/>
    </row>
    <row r="495" spans="1:4" s="46" customFormat="1" ht="12.75">
      <c r="A495" s="47"/>
      <c r="B495" s="47"/>
      <c r="C495" s="97"/>
      <c r="D495" s="98"/>
    </row>
    <row r="496" spans="1:4" s="46" customFormat="1" ht="12.75">
      <c r="A496" s="47"/>
      <c r="B496" s="47"/>
      <c r="C496" s="97"/>
      <c r="D496" s="98"/>
    </row>
    <row r="497" spans="1:4" s="46" customFormat="1" ht="12.75">
      <c r="A497" s="47"/>
      <c r="B497" s="47"/>
      <c r="C497" s="97"/>
      <c r="D497" s="98"/>
    </row>
    <row r="498" spans="1:4" s="46" customFormat="1" ht="12.75">
      <c r="A498" s="47"/>
      <c r="B498" s="47"/>
      <c r="C498" s="97"/>
      <c r="D498" s="98"/>
    </row>
    <row r="499" spans="1:4" s="46" customFormat="1" ht="12.75">
      <c r="A499" s="47"/>
      <c r="B499" s="47"/>
      <c r="C499" s="97"/>
      <c r="D499" s="98"/>
    </row>
    <row r="500" spans="1:4" s="46" customFormat="1" ht="12.75">
      <c r="A500" s="47"/>
      <c r="B500" s="47"/>
      <c r="C500" s="97"/>
      <c r="D500" s="98"/>
    </row>
    <row r="501" spans="1:4" s="46" customFormat="1" ht="12.75">
      <c r="A501" s="47"/>
      <c r="B501" s="47"/>
      <c r="C501" s="97"/>
      <c r="D501" s="98"/>
    </row>
    <row r="502" spans="1:4" s="46" customFormat="1" ht="12.75">
      <c r="A502" s="47"/>
      <c r="B502" s="47"/>
      <c r="C502" s="97"/>
      <c r="D502" s="98"/>
    </row>
    <row r="503" spans="1:4" s="46" customFormat="1" ht="12.75">
      <c r="A503" s="47"/>
      <c r="B503" s="47"/>
      <c r="C503" s="97"/>
      <c r="D503" s="98"/>
    </row>
    <row r="504" spans="1:4" s="46" customFormat="1" ht="12.75">
      <c r="A504" s="47"/>
      <c r="B504" s="47"/>
      <c r="C504" s="97"/>
      <c r="D504" s="98"/>
    </row>
    <row r="505" spans="1:4" s="46" customFormat="1" ht="12.75">
      <c r="A505" s="47"/>
      <c r="B505" s="47"/>
      <c r="C505" s="97"/>
      <c r="D505" s="98"/>
    </row>
    <row r="506" spans="1:4" s="46" customFormat="1" ht="12.75">
      <c r="A506" s="47"/>
      <c r="B506" s="47"/>
      <c r="C506" s="97"/>
      <c r="D506" s="98"/>
    </row>
    <row r="507" spans="1:4" s="46" customFormat="1" ht="12.75">
      <c r="A507" s="47"/>
      <c r="B507" s="47"/>
      <c r="C507" s="97"/>
      <c r="D507" s="98"/>
    </row>
    <row r="508" spans="1:4" s="46" customFormat="1" ht="12.75">
      <c r="A508" s="47"/>
      <c r="B508" s="47"/>
      <c r="C508" s="97"/>
      <c r="D508" s="98"/>
    </row>
    <row r="509" spans="1:4" s="46" customFormat="1" ht="12.75">
      <c r="A509" s="47"/>
      <c r="B509" s="47"/>
      <c r="C509" s="97"/>
      <c r="D509" s="98"/>
    </row>
    <row r="522" ht="18" customHeight="1"/>
    <row r="527" ht="18" customHeight="1"/>
    <row r="529" ht="14.25" customHeight="1"/>
    <row r="530" ht="14.25" customHeight="1"/>
    <row r="531" ht="14.25" customHeight="1"/>
    <row r="533" ht="14.25" customHeight="1"/>
    <row r="535" ht="14.25" customHeight="1"/>
    <row r="537" ht="30" customHeight="1"/>
    <row r="554" ht="18" customHeight="1"/>
    <row r="555" ht="20.25" customHeight="1"/>
  </sheetData>
  <sheetProtection/>
  <mergeCells count="72">
    <mergeCell ref="A371:D371"/>
    <mergeCell ref="A372:D372"/>
    <mergeCell ref="A375:C375"/>
    <mergeCell ref="B378:C378"/>
    <mergeCell ref="B379:C379"/>
    <mergeCell ref="B380:C380"/>
    <mergeCell ref="A363:C363"/>
    <mergeCell ref="A364:D364"/>
    <mergeCell ref="A366:C366"/>
    <mergeCell ref="A367:D367"/>
    <mergeCell ref="A368:D368"/>
    <mergeCell ref="A370:C370"/>
    <mergeCell ref="A341:D341"/>
    <mergeCell ref="A351:C351"/>
    <mergeCell ref="A352:D352"/>
    <mergeCell ref="A355:C355"/>
    <mergeCell ref="A359:D359"/>
    <mergeCell ref="A361:D361"/>
    <mergeCell ref="A309:C309"/>
    <mergeCell ref="A310:D310"/>
    <mergeCell ref="A311:D311"/>
    <mergeCell ref="A319:C319"/>
    <mergeCell ref="A320:D320"/>
    <mergeCell ref="A340:C340"/>
    <mergeCell ref="A287:D287"/>
    <mergeCell ref="A288:D288"/>
    <mergeCell ref="A294:C294"/>
    <mergeCell ref="A295:D295"/>
    <mergeCell ref="A304:C304"/>
    <mergeCell ref="A305:D305"/>
    <mergeCell ref="A265:D265"/>
    <mergeCell ref="A269:C269"/>
    <mergeCell ref="A270:D270"/>
    <mergeCell ref="A279:C279"/>
    <mergeCell ref="A280:D280"/>
    <mergeCell ref="A286:C286"/>
    <mergeCell ref="A214:D214"/>
    <mergeCell ref="A252:C252"/>
    <mergeCell ref="A253:D253"/>
    <mergeCell ref="A261:C261"/>
    <mergeCell ref="A262:D262"/>
    <mergeCell ref="A264:C264"/>
    <mergeCell ref="A171:C171"/>
    <mergeCell ref="A172:D172"/>
    <mergeCell ref="A199:C199"/>
    <mergeCell ref="A200:D200"/>
    <mergeCell ref="A209:C209"/>
    <mergeCell ref="A212:D212"/>
    <mergeCell ref="A109:D109"/>
    <mergeCell ref="A114:C114"/>
    <mergeCell ref="A115:D115"/>
    <mergeCell ref="A116:D116"/>
    <mergeCell ref="A142:C142"/>
    <mergeCell ref="A143:D143"/>
    <mergeCell ref="A87:C87"/>
    <mergeCell ref="A88:D88"/>
    <mergeCell ref="A89:D89"/>
    <mergeCell ref="A100:C100"/>
    <mergeCell ref="A101:D101"/>
    <mergeCell ref="A108:C108"/>
    <mergeCell ref="A67:C67"/>
    <mergeCell ref="A68:D68"/>
    <mergeCell ref="A75:C75"/>
    <mergeCell ref="A76:D76"/>
    <mergeCell ref="A79:C79"/>
    <mergeCell ref="A80:D80"/>
    <mergeCell ref="A3:D3"/>
    <mergeCell ref="A5:D5"/>
    <mergeCell ref="A50:C50"/>
    <mergeCell ref="A51:D51"/>
    <mergeCell ref="A58:C58"/>
    <mergeCell ref="A59:D59"/>
  </mergeCells>
  <printOptions horizontalCentered="1"/>
  <pageMargins left="0.5902777777777778" right="0" top="0.39375" bottom="0.5118055555555556" header="0.5118055555555556" footer="0.5118055555555556"/>
  <pageSetup fitToHeight="0" fitToWidth="1" horizontalDpi="300" verticalDpi="300" orientation="portrait" paperSize="9" r:id="rId1"/>
  <headerFooter alignWithMargins="0">
    <oddFooter>&amp;CStrona &amp;P z &amp;N</oddFooter>
  </headerFooter>
  <rowBreaks count="6" manualBreakCount="6">
    <brk id="64" max="255" man="1"/>
    <brk id="126" max="255" man="1"/>
    <brk id="189" max="255" man="1"/>
    <brk id="250" max="255" man="1"/>
    <brk id="310" max="255" man="1"/>
    <brk id="3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42.421875" style="102" customWidth="1"/>
    <col min="3" max="4" width="20.140625" style="103" customWidth="1"/>
    <col min="5" max="16384" width="9.140625" style="102" customWidth="1"/>
  </cols>
  <sheetData>
    <row r="1" spans="2:4" ht="16.5">
      <c r="B1" s="104" t="s">
        <v>491</v>
      </c>
      <c r="D1" s="105"/>
    </row>
    <row r="2" ht="16.5">
      <c r="B2" s="104"/>
    </row>
    <row r="3" spans="2:4" ht="12.75" customHeight="1">
      <c r="B3" s="270" t="s">
        <v>492</v>
      </c>
      <c r="C3" s="270"/>
      <c r="D3" s="270"/>
    </row>
    <row r="4" spans="1:4" ht="25.5">
      <c r="A4" s="106" t="s">
        <v>256</v>
      </c>
      <c r="B4" s="106" t="s">
        <v>493</v>
      </c>
      <c r="C4" s="107" t="s">
        <v>494</v>
      </c>
      <c r="D4" s="107" t="s">
        <v>495</v>
      </c>
    </row>
    <row r="5" spans="1:4" ht="26.25" customHeight="1">
      <c r="A5" s="108">
        <v>1</v>
      </c>
      <c r="B5" s="109" t="s">
        <v>8</v>
      </c>
      <c r="C5" s="110">
        <f>1447165.33+83377.16+204.87+1968</f>
        <v>1532715.36</v>
      </c>
      <c r="D5" s="110"/>
    </row>
    <row r="6" spans="1:4" s="112" customFormat="1" ht="26.25" customHeight="1">
      <c r="A6" s="111">
        <v>2</v>
      </c>
      <c r="B6" s="64" t="s">
        <v>12</v>
      </c>
      <c r="C6" s="110">
        <v>32223.9</v>
      </c>
      <c r="D6" s="110"/>
    </row>
    <row r="7" spans="1:4" s="112" customFormat="1" ht="26.25" customHeight="1">
      <c r="A7" s="108">
        <v>3</v>
      </c>
      <c r="B7" s="109" t="s">
        <v>17</v>
      </c>
      <c r="C7" s="113">
        <f>152500+32500</f>
        <v>185000</v>
      </c>
      <c r="D7" s="110"/>
    </row>
    <row r="8" spans="1:4" s="112" customFormat="1" ht="26.25" customHeight="1">
      <c r="A8" s="111">
        <v>4</v>
      </c>
      <c r="B8" s="114" t="s">
        <v>22</v>
      </c>
      <c r="C8" s="115">
        <v>55908</v>
      </c>
      <c r="D8" s="115">
        <v>1000</v>
      </c>
    </row>
    <row r="9" spans="1:4" s="112" customFormat="1" ht="26.25" customHeight="1">
      <c r="A9" s="108">
        <v>5</v>
      </c>
      <c r="B9" s="109" t="s">
        <v>26</v>
      </c>
      <c r="C9" s="110">
        <v>146323.17</v>
      </c>
      <c r="D9" s="116">
        <v>7171.78</v>
      </c>
    </row>
    <row r="10" spans="1:4" s="112" customFormat="1" ht="26.25" customHeight="1">
      <c r="A10" s="111">
        <v>6</v>
      </c>
      <c r="B10" s="64" t="s">
        <v>31</v>
      </c>
      <c r="C10" s="117">
        <f>11322.77+25000</f>
        <v>36322.770000000004</v>
      </c>
      <c r="D10" s="118"/>
    </row>
    <row r="11" spans="1:4" s="112" customFormat="1" ht="26.25" customHeight="1">
      <c r="A11" s="108">
        <v>7</v>
      </c>
      <c r="B11" s="64" t="s">
        <v>36</v>
      </c>
      <c r="C11" s="110">
        <f>16297.44+16375.52+1033+5349+2531+1842.2+550+2500+1250+440</f>
        <v>48168.159999999996</v>
      </c>
      <c r="D11" s="110"/>
    </row>
    <row r="12" spans="1:4" ht="26.25" customHeight="1">
      <c r="A12" s="111">
        <v>8</v>
      </c>
      <c r="B12" s="64" t="s">
        <v>41</v>
      </c>
      <c r="C12" s="110">
        <v>344021.76</v>
      </c>
      <c r="D12" s="110"/>
    </row>
    <row r="13" spans="1:4" ht="26.25" customHeight="1">
      <c r="A13" s="61">
        <v>9</v>
      </c>
      <c r="B13" s="119" t="s">
        <v>496</v>
      </c>
      <c r="C13" s="110">
        <f>356447.36+1231+14000</f>
        <v>371678.36</v>
      </c>
      <c r="D13" s="110">
        <v>182014.78</v>
      </c>
    </row>
    <row r="14" spans="1:4" ht="26.25" customHeight="1">
      <c r="A14" s="52">
        <v>10</v>
      </c>
      <c r="B14" s="53" t="s">
        <v>50</v>
      </c>
      <c r="C14" s="110">
        <v>36110.32</v>
      </c>
      <c r="D14" s="110"/>
    </row>
    <row r="15" spans="1:4" ht="18" customHeight="1">
      <c r="A15" s="271" t="s">
        <v>497</v>
      </c>
      <c r="B15" s="271"/>
      <c r="C15" s="44">
        <f>SUM(C5:C14)</f>
        <v>2788471.8</v>
      </c>
      <c r="D15" s="44">
        <f>SUM(D5:D14)</f>
        <v>190186.56</v>
      </c>
    </row>
    <row r="16" ht="12.75">
      <c r="B16" s="112"/>
    </row>
    <row r="17" ht="12.75">
      <c r="B17" s="112"/>
    </row>
    <row r="18" ht="12.75">
      <c r="B18" s="112"/>
    </row>
    <row r="19" ht="12.75">
      <c r="B19" s="112"/>
    </row>
    <row r="20" ht="12.75">
      <c r="B20" s="112"/>
    </row>
    <row r="21" ht="12.75">
      <c r="B21" s="112"/>
    </row>
    <row r="22" ht="12.75">
      <c r="B22" s="112"/>
    </row>
    <row r="23" ht="12.75">
      <c r="B23" s="112"/>
    </row>
    <row r="24" ht="12.75">
      <c r="B24" s="112"/>
    </row>
    <row r="25" ht="12.75">
      <c r="B25" s="112"/>
    </row>
  </sheetData>
  <sheetProtection/>
  <mergeCells count="2">
    <mergeCell ref="B3:D3"/>
    <mergeCell ref="A15:B15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="90" zoomScaleSheetLayoutView="90" zoomScalePageLayoutView="0" workbookViewId="0" topLeftCell="A1">
      <pane xSplit="5" ySplit="6" topLeftCell="F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F7" sqref="F7"/>
    </sheetView>
  </sheetViews>
  <sheetFormatPr defaultColWidth="9.140625" defaultRowHeight="12.75"/>
  <cols>
    <col min="1" max="1" width="4.57421875" style="121" customWidth="1"/>
    <col min="2" max="2" width="15.421875" style="121" customWidth="1"/>
    <col min="3" max="3" width="14.00390625" style="121" customWidth="1"/>
    <col min="4" max="4" width="21.8515625" style="122" customWidth="1"/>
    <col min="5" max="5" width="10.8515625" style="123" customWidth="1"/>
    <col min="6" max="6" width="15.00390625" style="121" customWidth="1"/>
    <col min="7" max="7" width="9.421875" style="121" customWidth="1"/>
    <col min="8" max="8" width="10.421875" style="121" customWidth="1"/>
    <col min="9" max="9" width="12.00390625" style="87" customWidth="1"/>
    <col min="10" max="10" width="20.7109375" style="121" customWidth="1"/>
    <col min="11" max="11" width="8.140625" style="87" customWidth="1"/>
    <col min="12" max="12" width="13.140625" style="121" customWidth="1"/>
    <col min="13" max="13" width="10.00390625" style="121" customWidth="1"/>
    <col min="14" max="14" width="9.140625" style="121" customWidth="1"/>
    <col min="15" max="15" width="20.8515625" style="121" customWidth="1"/>
    <col min="16" max="16" width="14.7109375" style="103" customWidth="1"/>
    <col min="17" max="17" width="12.7109375" style="121" customWidth="1"/>
    <col min="18" max="18" width="13.00390625" style="121" customWidth="1"/>
    <col min="19" max="19" width="12.140625" style="121" customWidth="1"/>
    <col min="20" max="20" width="12.57421875" style="121" customWidth="1"/>
    <col min="21" max="24" width="8.00390625" style="87" customWidth="1"/>
    <col min="25" max="16384" width="9.140625" style="121" customWidth="1"/>
  </cols>
  <sheetData>
    <row r="1" spans="1:10" ht="18">
      <c r="A1" s="124" t="s">
        <v>498</v>
      </c>
      <c r="I1" s="272"/>
      <c r="J1" s="272"/>
    </row>
    <row r="2" spans="1:10" ht="23.25" customHeight="1">
      <c r="A2" s="273" t="s">
        <v>499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24" s="112" customFormat="1" ht="18" customHeight="1">
      <c r="A3" s="274" t="s">
        <v>256</v>
      </c>
      <c r="B3" s="275" t="s">
        <v>500</v>
      </c>
      <c r="C3" s="275" t="s">
        <v>501</v>
      </c>
      <c r="D3" s="275" t="s">
        <v>502</v>
      </c>
      <c r="E3" s="275" t="s">
        <v>503</v>
      </c>
      <c r="F3" s="275" t="s">
        <v>504</v>
      </c>
      <c r="G3" s="275" t="s">
        <v>505</v>
      </c>
      <c r="H3" s="275" t="s">
        <v>506</v>
      </c>
      <c r="I3" s="275" t="s">
        <v>507</v>
      </c>
      <c r="J3" s="275" t="s">
        <v>508</v>
      </c>
      <c r="K3" s="275" t="s">
        <v>509</v>
      </c>
      <c r="L3" s="276" t="s">
        <v>510</v>
      </c>
      <c r="M3" s="275" t="s">
        <v>511</v>
      </c>
      <c r="N3" s="275" t="s">
        <v>512</v>
      </c>
      <c r="O3" s="275" t="s">
        <v>513</v>
      </c>
      <c r="P3" s="277" t="s">
        <v>514</v>
      </c>
      <c r="Q3" s="278" t="s">
        <v>515</v>
      </c>
      <c r="R3" s="278"/>
      <c r="S3" s="278" t="s">
        <v>516</v>
      </c>
      <c r="T3" s="278"/>
      <c r="U3" s="278" t="s">
        <v>517</v>
      </c>
      <c r="V3" s="278"/>
      <c r="W3" s="278"/>
      <c r="X3" s="278"/>
    </row>
    <row r="4" spans="1:24" s="112" customFormat="1" ht="36.75" customHeight="1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6"/>
      <c r="M4" s="275"/>
      <c r="N4" s="275"/>
      <c r="O4" s="275"/>
      <c r="P4" s="277"/>
      <c r="Q4" s="278"/>
      <c r="R4" s="278"/>
      <c r="S4" s="278"/>
      <c r="T4" s="278"/>
      <c r="U4" s="278"/>
      <c r="V4" s="278"/>
      <c r="W4" s="278"/>
      <c r="X4" s="278"/>
    </row>
    <row r="5" spans="1:24" s="112" customFormat="1" ht="42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6"/>
      <c r="M5" s="275"/>
      <c r="N5" s="275"/>
      <c r="O5" s="275"/>
      <c r="P5" s="277"/>
      <c r="Q5" s="125" t="s">
        <v>518</v>
      </c>
      <c r="R5" s="125" t="s">
        <v>519</v>
      </c>
      <c r="S5" s="125" t="s">
        <v>518</v>
      </c>
      <c r="T5" s="125" t="s">
        <v>519</v>
      </c>
      <c r="U5" s="126" t="s">
        <v>520</v>
      </c>
      <c r="V5" s="126" t="s">
        <v>521</v>
      </c>
      <c r="W5" s="126" t="s">
        <v>522</v>
      </c>
      <c r="X5" s="126" t="s">
        <v>523</v>
      </c>
    </row>
    <row r="6" spans="1:24" ht="18.75" customHeight="1">
      <c r="A6" s="279" t="s">
        <v>81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27"/>
      <c r="N6" s="127"/>
      <c r="O6" s="127"/>
      <c r="P6" s="128"/>
      <c r="Q6" s="127"/>
      <c r="R6" s="127"/>
      <c r="S6" s="127"/>
      <c r="T6" s="127"/>
      <c r="U6" s="129"/>
      <c r="V6" s="129"/>
      <c r="W6" s="129"/>
      <c r="X6" s="129"/>
    </row>
    <row r="7" spans="1:24" s="112" customFormat="1" ht="51">
      <c r="A7" s="52">
        <v>1</v>
      </c>
      <c r="B7" s="52" t="s">
        <v>524</v>
      </c>
      <c r="C7" s="52" t="s">
        <v>525</v>
      </c>
      <c r="D7" s="52" t="s">
        <v>526</v>
      </c>
      <c r="E7" s="42" t="s">
        <v>527</v>
      </c>
      <c r="F7" s="52" t="s">
        <v>528</v>
      </c>
      <c r="G7" s="52">
        <v>1995</v>
      </c>
      <c r="H7" s="52">
        <v>2008</v>
      </c>
      <c r="I7" s="130">
        <v>39646</v>
      </c>
      <c r="J7" s="130">
        <v>41821</v>
      </c>
      <c r="K7" s="52">
        <v>9</v>
      </c>
      <c r="L7" s="52" t="s">
        <v>529</v>
      </c>
      <c r="M7" s="52">
        <v>2835</v>
      </c>
      <c r="N7" s="52" t="s">
        <v>530</v>
      </c>
      <c r="O7" s="131"/>
      <c r="P7" s="28">
        <v>26500</v>
      </c>
      <c r="Q7" s="18" t="s">
        <v>531</v>
      </c>
      <c r="R7" s="18" t="s">
        <v>532</v>
      </c>
      <c r="S7" s="18" t="s">
        <v>531</v>
      </c>
      <c r="T7" s="18" t="s">
        <v>532</v>
      </c>
      <c r="U7" s="61" t="s">
        <v>533</v>
      </c>
      <c r="V7" s="61" t="s">
        <v>533</v>
      </c>
      <c r="W7" s="61" t="s">
        <v>533</v>
      </c>
      <c r="X7" s="61" t="s">
        <v>533</v>
      </c>
    </row>
    <row r="8" spans="1:24" s="112" customFormat="1" ht="25.5">
      <c r="A8" s="52">
        <v>2</v>
      </c>
      <c r="B8" s="52" t="s">
        <v>534</v>
      </c>
      <c r="C8" s="52" t="s">
        <v>535</v>
      </c>
      <c r="D8" s="52" t="s">
        <v>536</v>
      </c>
      <c r="E8" s="42" t="s">
        <v>537</v>
      </c>
      <c r="F8" s="52" t="s">
        <v>538</v>
      </c>
      <c r="G8" s="52">
        <v>3758</v>
      </c>
      <c r="H8" s="52">
        <v>1979</v>
      </c>
      <c r="I8" s="130">
        <v>28856</v>
      </c>
      <c r="J8" s="130">
        <v>42117</v>
      </c>
      <c r="K8" s="52">
        <v>9</v>
      </c>
      <c r="L8" s="52" t="s">
        <v>529</v>
      </c>
      <c r="M8" s="52" t="s">
        <v>529</v>
      </c>
      <c r="N8" s="52" t="s">
        <v>530</v>
      </c>
      <c r="O8" s="131"/>
      <c r="P8" s="132"/>
      <c r="Q8" s="18" t="s">
        <v>539</v>
      </c>
      <c r="R8" s="18" t="s">
        <v>540</v>
      </c>
      <c r="S8" s="52" t="s">
        <v>529</v>
      </c>
      <c r="T8" s="52" t="s">
        <v>529</v>
      </c>
      <c r="U8" s="61" t="s">
        <v>533</v>
      </c>
      <c r="V8" s="61" t="s">
        <v>533</v>
      </c>
      <c r="W8" s="111"/>
      <c r="X8" s="111"/>
    </row>
    <row r="9" spans="1:24" s="112" customFormat="1" ht="25.5">
      <c r="A9" s="52">
        <v>3</v>
      </c>
      <c r="B9" s="52" t="s">
        <v>541</v>
      </c>
      <c r="C9" s="52" t="s">
        <v>542</v>
      </c>
      <c r="D9" s="52" t="s">
        <v>543</v>
      </c>
      <c r="E9" s="42" t="s">
        <v>544</v>
      </c>
      <c r="F9" s="52" t="s">
        <v>538</v>
      </c>
      <c r="G9" s="52">
        <v>3798</v>
      </c>
      <c r="H9" s="52">
        <v>1975</v>
      </c>
      <c r="I9" s="130">
        <v>27395</v>
      </c>
      <c r="J9" s="130">
        <v>42125</v>
      </c>
      <c r="K9" s="52">
        <v>9</v>
      </c>
      <c r="L9" s="52" t="s">
        <v>529</v>
      </c>
      <c r="M9" s="52">
        <v>2500</v>
      </c>
      <c r="N9" s="52" t="s">
        <v>530</v>
      </c>
      <c r="O9" s="131"/>
      <c r="P9" s="132"/>
      <c r="Q9" s="18" t="s">
        <v>545</v>
      </c>
      <c r="R9" s="18" t="s">
        <v>546</v>
      </c>
      <c r="S9" s="52" t="s">
        <v>529</v>
      </c>
      <c r="T9" s="52" t="s">
        <v>529</v>
      </c>
      <c r="U9" s="61" t="s">
        <v>533</v>
      </c>
      <c r="V9" s="61" t="s">
        <v>533</v>
      </c>
      <c r="W9" s="111"/>
      <c r="X9" s="111"/>
    </row>
    <row r="10" spans="1:24" s="112" customFormat="1" ht="25.5">
      <c r="A10" s="52">
        <v>4</v>
      </c>
      <c r="B10" s="52" t="s">
        <v>547</v>
      </c>
      <c r="C10" s="52">
        <v>200</v>
      </c>
      <c r="D10" s="52" t="s">
        <v>548</v>
      </c>
      <c r="E10" s="42" t="s">
        <v>549</v>
      </c>
      <c r="F10" s="52" t="s">
        <v>538</v>
      </c>
      <c r="G10" s="52">
        <v>5981</v>
      </c>
      <c r="H10" s="52">
        <v>1987</v>
      </c>
      <c r="I10" s="130">
        <v>31778</v>
      </c>
      <c r="J10" s="130">
        <v>42112</v>
      </c>
      <c r="K10" s="52">
        <v>7</v>
      </c>
      <c r="L10" s="52" t="s">
        <v>529</v>
      </c>
      <c r="M10" s="52">
        <v>10800</v>
      </c>
      <c r="N10" s="52" t="s">
        <v>530</v>
      </c>
      <c r="O10" s="131"/>
      <c r="P10" s="132"/>
      <c r="Q10" s="18" t="s">
        <v>550</v>
      </c>
      <c r="R10" s="18" t="s">
        <v>551</v>
      </c>
      <c r="S10" s="52" t="s">
        <v>529</v>
      </c>
      <c r="T10" s="52" t="s">
        <v>529</v>
      </c>
      <c r="U10" s="61" t="s">
        <v>533</v>
      </c>
      <c r="V10" s="61" t="s">
        <v>533</v>
      </c>
      <c r="W10" s="111"/>
      <c r="X10" s="111"/>
    </row>
    <row r="11" spans="1:24" s="112" customFormat="1" ht="25.5">
      <c r="A11" s="52">
        <v>5</v>
      </c>
      <c r="B11" s="52" t="s">
        <v>552</v>
      </c>
      <c r="C11" s="52" t="s">
        <v>553</v>
      </c>
      <c r="D11" s="52" t="s">
        <v>554</v>
      </c>
      <c r="E11" s="133" t="s">
        <v>555</v>
      </c>
      <c r="F11" s="52" t="s">
        <v>538</v>
      </c>
      <c r="G11" s="52">
        <v>6871</v>
      </c>
      <c r="H11" s="52">
        <v>2011</v>
      </c>
      <c r="I11" s="130"/>
      <c r="J11" s="130">
        <v>41900</v>
      </c>
      <c r="K11" s="52"/>
      <c r="L11" s="52"/>
      <c r="M11" s="52"/>
      <c r="N11" s="52" t="s">
        <v>530</v>
      </c>
      <c r="O11" s="131"/>
      <c r="P11" s="134">
        <v>8500</v>
      </c>
      <c r="Q11" s="18" t="s">
        <v>556</v>
      </c>
      <c r="R11" s="18" t="s">
        <v>557</v>
      </c>
      <c r="S11" s="18" t="s">
        <v>556</v>
      </c>
      <c r="T11" s="18" t="s">
        <v>557</v>
      </c>
      <c r="U11" s="61" t="s">
        <v>533</v>
      </c>
      <c r="V11" s="61" t="s">
        <v>533</v>
      </c>
      <c r="W11" s="61" t="s">
        <v>533</v>
      </c>
      <c r="X11" s="111"/>
    </row>
    <row r="12" spans="1:24" s="112" customFormat="1" ht="25.5">
      <c r="A12" s="52">
        <v>6</v>
      </c>
      <c r="B12" s="6" t="s">
        <v>558</v>
      </c>
      <c r="C12" s="6" t="s">
        <v>559</v>
      </c>
      <c r="D12" s="6" t="s">
        <v>560</v>
      </c>
      <c r="E12" s="42" t="s">
        <v>561</v>
      </c>
      <c r="F12" s="6" t="s">
        <v>562</v>
      </c>
      <c r="G12" s="6"/>
      <c r="H12" s="6">
        <v>2007</v>
      </c>
      <c r="I12" s="52"/>
      <c r="J12" s="52" t="s">
        <v>563</v>
      </c>
      <c r="K12" s="52">
        <v>0</v>
      </c>
      <c r="L12" s="52"/>
      <c r="M12" s="135">
        <v>450</v>
      </c>
      <c r="N12" s="135" t="s">
        <v>530</v>
      </c>
      <c r="O12" s="131"/>
      <c r="P12" s="132"/>
      <c r="Q12" s="136" t="s">
        <v>564</v>
      </c>
      <c r="R12" s="136" t="s">
        <v>565</v>
      </c>
      <c r="S12" s="52" t="s">
        <v>529</v>
      </c>
      <c r="T12" s="52" t="s">
        <v>529</v>
      </c>
      <c r="U12" s="111" t="s">
        <v>533</v>
      </c>
      <c r="V12" s="61" t="s">
        <v>490</v>
      </c>
      <c r="W12" s="111"/>
      <c r="X12" s="111"/>
    </row>
    <row r="13" spans="1:24" s="112" customFormat="1" ht="26.25" customHeight="1">
      <c r="A13" s="52">
        <v>7</v>
      </c>
      <c r="B13" s="61" t="s">
        <v>566</v>
      </c>
      <c r="C13" s="61" t="s">
        <v>567</v>
      </c>
      <c r="D13" s="137" t="s">
        <v>568</v>
      </c>
      <c r="E13" s="120" t="s">
        <v>569</v>
      </c>
      <c r="F13" s="52" t="s">
        <v>570</v>
      </c>
      <c r="G13" s="61"/>
      <c r="H13" s="61">
        <v>2011</v>
      </c>
      <c r="I13" s="61"/>
      <c r="J13" s="61" t="s">
        <v>563</v>
      </c>
      <c r="K13" s="61">
        <v>0</v>
      </c>
      <c r="L13" s="61">
        <v>750</v>
      </c>
      <c r="M13" s="61"/>
      <c r="N13" s="61" t="s">
        <v>530</v>
      </c>
      <c r="O13" s="131"/>
      <c r="P13" s="132"/>
      <c r="Q13" s="138" t="s">
        <v>571</v>
      </c>
      <c r="R13" s="138" t="s">
        <v>572</v>
      </c>
      <c r="S13" s="52" t="s">
        <v>529</v>
      </c>
      <c r="T13" s="52" t="s">
        <v>529</v>
      </c>
      <c r="U13" s="111" t="s">
        <v>533</v>
      </c>
      <c r="V13" s="61" t="s">
        <v>490</v>
      </c>
      <c r="W13" s="111"/>
      <c r="X13" s="111"/>
    </row>
    <row r="14" spans="1:24" s="112" customFormat="1" ht="12" customHeight="1">
      <c r="A14" s="280" t="s">
        <v>573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</row>
    <row r="15" spans="1:24" s="112" customFormat="1" ht="25.5">
      <c r="A15" s="52">
        <v>8</v>
      </c>
      <c r="B15" s="6" t="s">
        <v>547</v>
      </c>
      <c r="C15" s="6">
        <v>266</v>
      </c>
      <c r="D15" s="6">
        <v>3112093</v>
      </c>
      <c r="E15" s="42" t="s">
        <v>574</v>
      </c>
      <c r="F15" s="52" t="s">
        <v>538</v>
      </c>
      <c r="G15" s="6">
        <v>6842</v>
      </c>
      <c r="H15" s="6">
        <v>1984</v>
      </c>
      <c r="I15" s="130">
        <v>30683</v>
      </c>
      <c r="J15" s="130">
        <v>42012</v>
      </c>
      <c r="K15" s="52">
        <v>6</v>
      </c>
      <c r="L15" s="52"/>
      <c r="M15" s="135"/>
      <c r="N15" s="135" t="s">
        <v>530</v>
      </c>
      <c r="O15" s="131"/>
      <c r="P15" s="132"/>
      <c r="Q15" s="139">
        <v>42012</v>
      </c>
      <c r="R15" s="139">
        <v>42376</v>
      </c>
      <c r="S15" s="52" t="s">
        <v>529</v>
      </c>
      <c r="T15" s="52" t="s">
        <v>529</v>
      </c>
      <c r="U15" s="111" t="s">
        <v>533</v>
      </c>
      <c r="V15" s="111" t="s">
        <v>533</v>
      </c>
      <c r="W15" s="111"/>
      <c r="X15" s="111"/>
    </row>
    <row r="16" spans="1:24" ht="18.75" customHeight="1">
      <c r="A16" s="261" t="s">
        <v>575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140"/>
      <c r="N16" s="140"/>
      <c r="O16" s="140"/>
      <c r="P16" s="141"/>
      <c r="Q16" s="140"/>
      <c r="R16" s="140"/>
      <c r="S16" s="140"/>
      <c r="T16" s="140"/>
      <c r="U16" s="142"/>
      <c r="V16" s="142"/>
      <c r="W16" s="142"/>
      <c r="X16" s="142"/>
    </row>
    <row r="17" spans="1:24" s="112" customFormat="1" ht="18.75" customHeight="1">
      <c r="A17" s="52">
        <v>1</v>
      </c>
      <c r="B17" s="143" t="s">
        <v>576</v>
      </c>
      <c r="C17" s="143" t="s">
        <v>577</v>
      </c>
      <c r="D17" s="143" t="s">
        <v>578</v>
      </c>
      <c r="E17" s="100" t="s">
        <v>579</v>
      </c>
      <c r="F17" s="143" t="s">
        <v>580</v>
      </c>
      <c r="G17" s="52"/>
      <c r="H17" s="144" t="s">
        <v>581</v>
      </c>
      <c r="I17" s="52" t="s">
        <v>582</v>
      </c>
      <c r="J17" s="52" t="s">
        <v>583</v>
      </c>
      <c r="K17" s="52">
        <v>5</v>
      </c>
      <c r="L17" s="52" t="s">
        <v>584</v>
      </c>
      <c r="M17" s="52" t="s">
        <v>585</v>
      </c>
      <c r="N17" s="52" t="s">
        <v>85</v>
      </c>
      <c r="O17" s="131"/>
      <c r="P17" s="28">
        <v>1900</v>
      </c>
      <c r="Q17" s="18" t="s">
        <v>586</v>
      </c>
      <c r="R17" s="18" t="s">
        <v>587</v>
      </c>
      <c r="S17" s="18" t="s">
        <v>586</v>
      </c>
      <c r="T17" s="18" t="s">
        <v>587</v>
      </c>
      <c r="U17" s="111" t="s">
        <v>533</v>
      </c>
      <c r="V17" s="111" t="s">
        <v>533</v>
      </c>
      <c r="W17" s="111" t="s">
        <v>533</v>
      </c>
      <c r="X17" s="111" t="s">
        <v>533</v>
      </c>
    </row>
    <row r="18" spans="1:24" s="112" customFormat="1" ht="18.75" customHeight="1">
      <c r="A18" s="52">
        <v>2</v>
      </c>
      <c r="B18" s="52" t="s">
        <v>588</v>
      </c>
      <c r="C18" s="52" t="s">
        <v>589</v>
      </c>
      <c r="D18" s="52" t="s">
        <v>590</v>
      </c>
      <c r="E18" s="42" t="s">
        <v>591</v>
      </c>
      <c r="F18" s="52" t="s">
        <v>592</v>
      </c>
      <c r="G18" s="52"/>
      <c r="H18" s="144" t="s">
        <v>593</v>
      </c>
      <c r="I18" s="52" t="s">
        <v>594</v>
      </c>
      <c r="J18" s="52" t="s">
        <v>595</v>
      </c>
      <c r="K18" s="52" t="s">
        <v>596</v>
      </c>
      <c r="L18" s="52"/>
      <c r="M18" s="52"/>
      <c r="N18" s="52" t="s">
        <v>85</v>
      </c>
      <c r="O18" s="131"/>
      <c r="P18" s="28">
        <v>49000</v>
      </c>
      <c r="Q18" s="18" t="s">
        <v>597</v>
      </c>
      <c r="R18" s="18" t="s">
        <v>598</v>
      </c>
      <c r="S18" s="18" t="s">
        <v>597</v>
      </c>
      <c r="T18" s="18" t="s">
        <v>598</v>
      </c>
      <c r="U18" s="111" t="s">
        <v>533</v>
      </c>
      <c r="V18" s="111" t="s">
        <v>533</v>
      </c>
      <c r="W18" s="111" t="s">
        <v>533</v>
      </c>
      <c r="X18" s="61" t="s">
        <v>490</v>
      </c>
    </row>
    <row r="19" spans="1:24" ht="18.75" customHeight="1">
      <c r="A19" s="261" t="s">
        <v>482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140"/>
      <c r="N19" s="140"/>
      <c r="O19" s="140"/>
      <c r="P19" s="141"/>
      <c r="Q19" s="140"/>
      <c r="R19" s="140"/>
      <c r="S19" s="140"/>
      <c r="T19" s="140"/>
      <c r="U19" s="142"/>
      <c r="V19" s="142"/>
      <c r="W19" s="142"/>
      <c r="X19" s="142"/>
    </row>
    <row r="20" spans="1:24" s="112" customFormat="1" ht="18.75" customHeight="1">
      <c r="A20" s="52">
        <v>1</v>
      </c>
      <c r="B20" s="52" t="s">
        <v>599</v>
      </c>
      <c r="C20" s="52" t="s">
        <v>600</v>
      </c>
      <c r="D20" s="52" t="s">
        <v>601</v>
      </c>
      <c r="E20" s="42" t="s">
        <v>602</v>
      </c>
      <c r="F20" s="52" t="s">
        <v>603</v>
      </c>
      <c r="G20" s="52">
        <v>4580</v>
      </c>
      <c r="H20" s="52">
        <v>2005</v>
      </c>
      <c r="I20" s="130">
        <v>38718</v>
      </c>
      <c r="J20" s="130" t="s">
        <v>604</v>
      </c>
      <c r="K20" s="52" t="s">
        <v>605</v>
      </c>
      <c r="L20" s="52">
        <v>4342</v>
      </c>
      <c r="M20" s="52">
        <v>12000</v>
      </c>
      <c r="N20" s="52" t="s">
        <v>85</v>
      </c>
      <c r="O20" s="52" t="s">
        <v>107</v>
      </c>
      <c r="P20" s="134">
        <v>55100</v>
      </c>
      <c r="Q20" s="18" t="s">
        <v>606</v>
      </c>
      <c r="R20" s="18" t="s">
        <v>607</v>
      </c>
      <c r="S20" s="18" t="s">
        <v>608</v>
      </c>
      <c r="T20" s="18" t="s">
        <v>609</v>
      </c>
      <c r="U20" s="111" t="s">
        <v>533</v>
      </c>
      <c r="V20" s="111" t="s">
        <v>533</v>
      </c>
      <c r="W20" s="111" t="s">
        <v>533</v>
      </c>
      <c r="X20" s="111"/>
    </row>
  </sheetData>
  <sheetProtection/>
  <mergeCells count="25">
    <mergeCell ref="A14:X14"/>
    <mergeCell ref="A16:L16"/>
    <mergeCell ref="A19:L19"/>
    <mergeCell ref="O3:O5"/>
    <mergeCell ref="P3:P5"/>
    <mergeCell ref="Q3:R4"/>
    <mergeCell ref="S3:T4"/>
    <mergeCell ref="U3:X4"/>
    <mergeCell ref="A6:L6"/>
    <mergeCell ref="I3:I5"/>
    <mergeCell ref="J3:J5"/>
    <mergeCell ref="K3:K5"/>
    <mergeCell ref="L3:L5"/>
    <mergeCell ref="M3:M5"/>
    <mergeCell ref="N3:N5"/>
    <mergeCell ref="I1:J1"/>
    <mergeCell ref="A2:J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" right="0" top="0.7875" bottom="0.39375" header="0.5118055555555556" footer="0.5118055555555556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9.140625" style="145" customWidth="1"/>
    <col min="2" max="2" width="12.421875" style="145" customWidth="1"/>
    <col min="3" max="3" width="17.57421875" style="145" customWidth="1"/>
    <col min="4" max="4" width="17.140625" style="146" customWidth="1"/>
    <col min="5" max="5" width="12.57421875" style="147" customWidth="1"/>
    <col min="6" max="6" width="47.421875" style="47" customWidth="1"/>
    <col min="7" max="16384" width="9.140625" style="145" customWidth="1"/>
  </cols>
  <sheetData>
    <row r="1" spans="2:6" ht="12.75">
      <c r="B1" s="281" t="s">
        <v>610</v>
      </c>
      <c r="C1" s="281"/>
      <c r="D1" s="281"/>
      <c r="E1" s="281"/>
      <c r="F1" s="281"/>
    </row>
    <row r="2" spans="2:6" ht="12.75">
      <c r="B2" s="282" t="s">
        <v>611</v>
      </c>
      <c r="C2" s="282"/>
      <c r="D2" s="282"/>
      <c r="E2" s="282"/>
      <c r="F2" s="282"/>
    </row>
    <row r="3" spans="2:6" ht="38.25">
      <c r="B3" s="148" t="s">
        <v>612</v>
      </c>
      <c r="C3" s="149" t="s">
        <v>613</v>
      </c>
      <c r="D3" s="150" t="s">
        <v>614</v>
      </c>
      <c r="E3" s="151" t="s">
        <v>615</v>
      </c>
      <c r="F3" s="152" t="s">
        <v>616</v>
      </c>
    </row>
    <row r="4" spans="2:6" ht="12.75">
      <c r="B4" s="283">
        <v>2010</v>
      </c>
      <c r="C4" s="283"/>
      <c r="D4" s="283"/>
      <c r="E4" s="283"/>
      <c r="F4" s="283"/>
    </row>
    <row r="5" spans="2:6" ht="12.75">
      <c r="B5" s="153">
        <v>1</v>
      </c>
      <c r="C5" s="56" t="s">
        <v>617</v>
      </c>
      <c r="D5" s="154">
        <v>6789.56</v>
      </c>
      <c r="E5" s="155">
        <v>0</v>
      </c>
      <c r="F5" s="156" t="s">
        <v>426</v>
      </c>
    </row>
    <row r="6" spans="2:6" ht="12.75">
      <c r="B6" s="157">
        <v>1</v>
      </c>
      <c r="C6" s="73" t="s">
        <v>617</v>
      </c>
      <c r="D6" s="158">
        <v>2136.61</v>
      </c>
      <c r="E6" s="159">
        <v>0</v>
      </c>
      <c r="F6" s="160" t="s">
        <v>426</v>
      </c>
    </row>
    <row r="7" spans="2:6" ht="12.75">
      <c r="B7" s="283">
        <v>2011</v>
      </c>
      <c r="C7" s="283"/>
      <c r="D7" s="283"/>
      <c r="E7" s="283"/>
      <c r="F7" s="283"/>
    </row>
    <row r="8" spans="2:6" s="161" customFormat="1" ht="12.75">
      <c r="B8" s="284" t="s">
        <v>618</v>
      </c>
      <c r="C8" s="284"/>
      <c r="D8" s="284"/>
      <c r="E8" s="284"/>
      <c r="F8" s="284"/>
    </row>
    <row r="9" spans="2:6" ht="12.75">
      <c r="B9" s="283">
        <v>2012</v>
      </c>
      <c r="C9" s="283"/>
      <c r="D9" s="283"/>
      <c r="E9" s="283"/>
      <c r="F9" s="283"/>
    </row>
    <row r="10" spans="2:6" ht="12.75">
      <c r="B10" s="153">
        <v>1</v>
      </c>
      <c r="C10" s="162" t="s">
        <v>619</v>
      </c>
      <c r="D10" s="154">
        <v>1818.19</v>
      </c>
      <c r="E10" s="155">
        <v>0</v>
      </c>
      <c r="F10" s="156" t="s">
        <v>426</v>
      </c>
    </row>
    <row r="11" spans="2:6" ht="12.75">
      <c r="B11" s="163">
        <v>1</v>
      </c>
      <c r="C11" s="52" t="s">
        <v>620</v>
      </c>
      <c r="D11" s="28">
        <v>4000</v>
      </c>
      <c r="E11" s="134">
        <v>0</v>
      </c>
      <c r="F11" s="164" t="s">
        <v>621</v>
      </c>
    </row>
    <row r="12" spans="2:6" ht="12.75">
      <c r="B12" s="165">
        <v>1</v>
      </c>
      <c r="C12" s="52" t="s">
        <v>619</v>
      </c>
      <c r="D12" s="28">
        <v>2000</v>
      </c>
      <c r="E12" s="166">
        <v>0</v>
      </c>
      <c r="F12" s="164" t="s">
        <v>622</v>
      </c>
    </row>
    <row r="13" spans="2:6" ht="12.75">
      <c r="B13" s="167">
        <v>1</v>
      </c>
      <c r="C13" s="168" t="s">
        <v>617</v>
      </c>
      <c r="D13" s="169">
        <v>1090.9</v>
      </c>
      <c r="E13" s="170">
        <v>0</v>
      </c>
      <c r="F13" s="171" t="s">
        <v>623</v>
      </c>
    </row>
    <row r="14" spans="2:6" ht="12.75">
      <c r="B14" s="283">
        <v>2013</v>
      </c>
      <c r="C14" s="283"/>
      <c r="D14" s="283"/>
      <c r="E14" s="283"/>
      <c r="F14" s="283"/>
    </row>
    <row r="15" spans="2:6" ht="25.5">
      <c r="B15" s="153">
        <v>1</v>
      </c>
      <c r="C15" s="56" t="s">
        <v>624</v>
      </c>
      <c r="D15" s="154">
        <v>2437</v>
      </c>
      <c r="E15" s="155">
        <v>0</v>
      </c>
      <c r="F15" s="172" t="s">
        <v>625</v>
      </c>
    </row>
    <row r="16" spans="2:6" ht="12.75">
      <c r="B16" s="173">
        <v>1</v>
      </c>
      <c r="C16" s="135" t="s">
        <v>626</v>
      </c>
      <c r="D16" s="28">
        <v>6123</v>
      </c>
      <c r="E16" s="134">
        <v>0</v>
      </c>
      <c r="F16" s="174" t="s">
        <v>627</v>
      </c>
    </row>
    <row r="17" spans="2:6" ht="12.75">
      <c r="B17" s="175">
        <v>1</v>
      </c>
      <c r="C17" s="176" t="s">
        <v>628</v>
      </c>
      <c r="D17" s="177">
        <v>1221</v>
      </c>
      <c r="E17" s="166">
        <v>0</v>
      </c>
      <c r="F17" s="178" t="s">
        <v>629</v>
      </c>
    </row>
    <row r="18" spans="2:6" ht="25.5">
      <c r="B18" s="179">
        <v>1</v>
      </c>
      <c r="C18" s="6" t="s">
        <v>624</v>
      </c>
      <c r="D18" s="28">
        <v>3567.87</v>
      </c>
      <c r="E18" s="177">
        <v>0</v>
      </c>
      <c r="F18" s="180" t="s">
        <v>630</v>
      </c>
    </row>
    <row r="19" spans="2:6" ht="12.75">
      <c r="B19" s="179">
        <v>1</v>
      </c>
      <c r="C19" s="6" t="s">
        <v>619</v>
      </c>
      <c r="D19" s="177">
        <v>649.2</v>
      </c>
      <c r="E19" s="177">
        <v>0</v>
      </c>
      <c r="F19" s="164" t="s">
        <v>622</v>
      </c>
    </row>
    <row r="20" spans="2:6" ht="12.75">
      <c r="B20" s="179">
        <v>1</v>
      </c>
      <c r="C20" s="181" t="s">
        <v>617</v>
      </c>
      <c r="D20" s="177">
        <v>2137</v>
      </c>
      <c r="E20" s="177">
        <v>0</v>
      </c>
      <c r="F20" s="178" t="s">
        <v>623</v>
      </c>
    </row>
    <row r="21" spans="2:6" ht="12.75">
      <c r="B21" s="182">
        <v>1</v>
      </c>
      <c r="C21" s="183" t="s">
        <v>628</v>
      </c>
      <c r="D21" s="184">
        <v>583.46</v>
      </c>
      <c r="E21" s="184">
        <v>0</v>
      </c>
      <c r="F21" s="185"/>
    </row>
    <row r="22" spans="1:6" ht="12.75">
      <c r="A22" s="186"/>
      <c r="B22" s="283">
        <v>2014</v>
      </c>
      <c r="C22" s="283"/>
      <c r="D22" s="283"/>
      <c r="E22" s="283"/>
      <c r="F22" s="283"/>
    </row>
    <row r="23" spans="1:6" ht="12.75">
      <c r="A23" s="186"/>
      <c r="B23" s="284" t="s">
        <v>618</v>
      </c>
      <c r="C23" s="284"/>
      <c r="D23" s="284"/>
      <c r="E23" s="284"/>
      <c r="F23" s="284"/>
    </row>
    <row r="24" spans="1:6" ht="12.75">
      <c r="A24" s="186"/>
      <c r="B24" s="186"/>
      <c r="C24" s="186"/>
      <c r="D24" s="187"/>
      <c r="F24" s="188"/>
    </row>
    <row r="25" spans="1:6" ht="12.75">
      <c r="A25" s="186"/>
      <c r="B25" s="186"/>
      <c r="C25" s="186"/>
      <c r="D25" s="187"/>
      <c r="F25" s="188"/>
    </row>
    <row r="26" spans="1:6" ht="12.75">
      <c r="A26" s="186"/>
      <c r="B26" s="186"/>
      <c r="C26" s="186"/>
      <c r="D26" s="187"/>
      <c r="F26" s="188"/>
    </row>
  </sheetData>
  <sheetProtection/>
  <mergeCells count="9">
    <mergeCell ref="B14:F14"/>
    <mergeCell ref="B22:F22"/>
    <mergeCell ref="B23:F23"/>
    <mergeCell ref="B1:F1"/>
    <mergeCell ref="B2:F2"/>
    <mergeCell ref="B4:F4"/>
    <mergeCell ref="B7:F7"/>
    <mergeCell ref="B8:F8"/>
    <mergeCell ref="B9:F9"/>
  </mergeCells>
  <printOptions/>
  <pageMargins left="0.75" right="0.75" top="1" bottom="1" header="0.5118055555555556" footer="0.5118055555555556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90" zoomScaleSheetLayoutView="9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12" customWidth="1"/>
    <col min="2" max="2" width="28.57421875" style="12" customWidth="1"/>
    <col min="3" max="3" width="14.7109375" style="12" customWidth="1"/>
    <col min="4" max="4" width="24.8515625" style="12" customWidth="1"/>
    <col min="5" max="5" width="12.421875" style="12" customWidth="1"/>
    <col min="6" max="6" width="13.8515625" style="12" customWidth="1"/>
    <col min="7" max="7" width="14.421875" style="12" customWidth="1"/>
    <col min="8" max="8" width="30.00390625" style="12" customWidth="1"/>
    <col min="9" max="9" width="19.00390625" style="12" customWidth="1"/>
    <col min="10" max="10" width="28.28125" style="12" customWidth="1"/>
    <col min="11" max="16384" width="9.140625" style="12" customWidth="1"/>
  </cols>
  <sheetData>
    <row r="1" spans="1:9" ht="12.75">
      <c r="A1" s="256" t="s">
        <v>631</v>
      </c>
      <c r="B1" s="256"/>
      <c r="C1" s="256"/>
      <c r="D1" s="256"/>
      <c r="E1" s="256"/>
      <c r="F1" s="256"/>
      <c r="G1" s="256"/>
      <c r="H1" s="256"/>
      <c r="I1" s="189"/>
    </row>
    <row r="2" spans="1:10" ht="51">
      <c r="A2" s="190" t="s">
        <v>1</v>
      </c>
      <c r="B2" s="191" t="s">
        <v>632</v>
      </c>
      <c r="C2" s="192" t="s">
        <v>633</v>
      </c>
      <c r="D2" s="192" t="s">
        <v>634</v>
      </c>
      <c r="E2" s="192" t="s">
        <v>258</v>
      </c>
      <c r="F2" s="192" t="s">
        <v>635</v>
      </c>
      <c r="G2" s="192" t="s">
        <v>636</v>
      </c>
      <c r="H2" s="192" t="s">
        <v>637</v>
      </c>
      <c r="I2" s="192" t="s">
        <v>638</v>
      </c>
      <c r="J2" s="192" t="s">
        <v>639</v>
      </c>
    </row>
    <row r="3" spans="1:10" ht="12.75">
      <c r="A3" s="285" t="s">
        <v>640</v>
      </c>
      <c r="B3" s="285"/>
      <c r="C3" s="285"/>
      <c r="D3" s="285"/>
      <c r="E3" s="193"/>
      <c r="F3" s="194"/>
      <c r="G3" s="195"/>
      <c r="H3" s="194"/>
      <c r="I3" s="194"/>
      <c r="J3" s="194"/>
    </row>
    <row r="4" spans="1:10" ht="14.25" customHeight="1">
      <c r="A4" s="196">
        <v>1</v>
      </c>
      <c r="B4" s="196" t="s">
        <v>641</v>
      </c>
      <c r="C4" s="197"/>
      <c r="D4" s="197"/>
      <c r="E4" s="198">
        <v>2000</v>
      </c>
      <c r="F4" s="199" t="s">
        <v>642</v>
      </c>
      <c r="G4" s="200">
        <v>5000</v>
      </c>
      <c r="H4" s="199"/>
      <c r="I4" s="199" t="s">
        <v>643</v>
      </c>
      <c r="J4" s="199" t="s">
        <v>644</v>
      </c>
    </row>
    <row r="5" spans="1:10" ht="14.25" customHeight="1">
      <c r="A5" s="196">
        <v>2</v>
      </c>
      <c r="B5" s="201" t="s">
        <v>645</v>
      </c>
      <c r="C5" s="202"/>
      <c r="D5" s="203"/>
      <c r="E5" s="198">
        <v>2007</v>
      </c>
      <c r="F5" s="204"/>
      <c r="G5" s="205">
        <v>700</v>
      </c>
      <c r="H5" s="204"/>
      <c r="I5" s="206" t="s">
        <v>85</v>
      </c>
      <c r="J5" s="199" t="s">
        <v>218</v>
      </c>
    </row>
    <row r="6" spans="1:10" ht="14.25" customHeight="1">
      <c r="A6" s="196">
        <v>3</v>
      </c>
      <c r="B6" s="207" t="s">
        <v>646</v>
      </c>
      <c r="C6" s="208"/>
      <c r="D6" s="209"/>
      <c r="E6" s="198">
        <v>2012</v>
      </c>
      <c r="F6" s="204"/>
      <c r="G6" s="210">
        <v>600</v>
      </c>
      <c r="H6" s="204"/>
      <c r="I6" s="199" t="s">
        <v>647</v>
      </c>
      <c r="J6" s="199" t="s">
        <v>218</v>
      </c>
    </row>
    <row r="7" spans="1:10" ht="12.75">
      <c r="A7" s="286" t="s">
        <v>253</v>
      </c>
      <c r="B7" s="286"/>
      <c r="C7" s="286"/>
      <c r="D7" s="286"/>
      <c r="E7" s="286"/>
      <c r="F7" s="286"/>
      <c r="G7" s="211">
        <f>SUM(G4:G6)</f>
        <v>6300</v>
      </c>
      <c r="H7" s="212"/>
      <c r="I7" s="212"/>
      <c r="J7" s="212"/>
    </row>
    <row r="8" spans="1:10" ht="12.75">
      <c r="A8" s="279" t="s">
        <v>648</v>
      </c>
      <c r="B8" s="279"/>
      <c r="C8" s="279"/>
      <c r="D8" s="279"/>
      <c r="E8" s="213"/>
      <c r="F8" s="213"/>
      <c r="G8" s="214"/>
      <c r="H8" s="214"/>
      <c r="I8" s="214"/>
      <c r="J8" s="214"/>
    </row>
    <row r="9" spans="1:10" ht="51">
      <c r="A9" s="196">
        <v>1</v>
      </c>
      <c r="B9" s="196" t="s">
        <v>649</v>
      </c>
      <c r="C9" s="215">
        <v>9050</v>
      </c>
      <c r="D9" s="197" t="s">
        <v>650</v>
      </c>
      <c r="E9" s="216" t="s">
        <v>651</v>
      </c>
      <c r="F9" s="216" t="s">
        <v>652</v>
      </c>
      <c r="G9" s="217">
        <v>14000</v>
      </c>
      <c r="H9" s="216" t="s">
        <v>653</v>
      </c>
      <c r="I9" s="199" t="s">
        <v>85</v>
      </c>
      <c r="J9" s="199" t="s">
        <v>654</v>
      </c>
    </row>
    <row r="10" spans="1:10" ht="12.75">
      <c r="A10" s="286" t="s">
        <v>253</v>
      </c>
      <c r="B10" s="286"/>
      <c r="C10" s="286"/>
      <c r="D10" s="286"/>
      <c r="E10" s="286"/>
      <c r="F10" s="286"/>
      <c r="G10" s="218">
        <f>SUM(G9)</f>
        <v>14000</v>
      </c>
      <c r="H10" s="218"/>
      <c r="I10" s="218"/>
      <c r="J10" s="218"/>
    </row>
    <row r="11" spans="1:10" ht="12.75">
      <c r="A11" s="261" t="s">
        <v>655</v>
      </c>
      <c r="B11" s="261"/>
      <c r="C11" s="261"/>
      <c r="D11" s="261"/>
      <c r="E11" s="214"/>
      <c r="F11" s="214"/>
      <c r="G11" s="214"/>
      <c r="H11" s="214"/>
      <c r="I11" s="214"/>
      <c r="J11" s="214"/>
    </row>
    <row r="12" spans="1:10" ht="25.5">
      <c r="A12" s="219">
        <v>1</v>
      </c>
      <c r="B12" s="220" t="s">
        <v>656</v>
      </c>
      <c r="C12" s="221" t="s">
        <v>657</v>
      </c>
      <c r="D12" s="222" t="s">
        <v>658</v>
      </c>
      <c r="E12" s="223">
        <v>2014</v>
      </c>
      <c r="F12" s="224"/>
      <c r="G12" s="225">
        <v>9400</v>
      </c>
      <c r="H12" s="224"/>
      <c r="I12" s="224" t="s">
        <v>85</v>
      </c>
      <c r="J12" s="226" t="s">
        <v>659</v>
      </c>
    </row>
    <row r="13" spans="1:10" ht="12.75">
      <c r="A13" s="227">
        <v>2</v>
      </c>
      <c r="B13" s="228" t="s">
        <v>660</v>
      </c>
      <c r="C13" s="229" t="s">
        <v>661</v>
      </c>
      <c r="D13" s="229"/>
      <c r="E13" s="223">
        <v>2013</v>
      </c>
      <c r="F13" s="230"/>
      <c r="G13" s="231">
        <v>6038</v>
      </c>
      <c r="H13" s="230"/>
      <c r="I13" s="224" t="s">
        <v>85</v>
      </c>
      <c r="J13" s="226" t="s">
        <v>218</v>
      </c>
    </row>
    <row r="14" spans="1:10" ht="12.75">
      <c r="A14" s="219">
        <v>3</v>
      </c>
      <c r="B14" s="232" t="s">
        <v>662</v>
      </c>
      <c r="C14" s="233" t="s">
        <v>663</v>
      </c>
      <c r="D14" s="234"/>
      <c r="E14" s="223">
        <v>2013</v>
      </c>
      <c r="F14" s="230"/>
      <c r="G14" s="231">
        <v>1471.08</v>
      </c>
      <c r="H14" s="230"/>
      <c r="I14" s="224" t="s">
        <v>85</v>
      </c>
      <c r="J14" s="226" t="s">
        <v>218</v>
      </c>
    </row>
    <row r="15" spans="1:10" ht="12.75">
      <c r="A15" s="227">
        <v>4</v>
      </c>
      <c r="B15" s="232" t="s">
        <v>664</v>
      </c>
      <c r="C15" s="235"/>
      <c r="D15" s="235" t="s">
        <v>665</v>
      </c>
      <c r="E15" s="223">
        <v>2012</v>
      </c>
      <c r="F15" s="230"/>
      <c r="G15" s="231">
        <v>313.72</v>
      </c>
      <c r="H15" s="230"/>
      <c r="I15" s="224" t="s">
        <v>85</v>
      </c>
      <c r="J15" s="226" t="s">
        <v>218</v>
      </c>
    </row>
    <row r="16" spans="1:10" ht="12.75">
      <c r="A16" s="219">
        <v>5</v>
      </c>
      <c r="B16" s="232" t="s">
        <v>666</v>
      </c>
      <c r="C16" s="235"/>
      <c r="D16" s="235" t="s">
        <v>667</v>
      </c>
      <c r="E16" s="223">
        <v>2012</v>
      </c>
      <c r="F16" s="230"/>
      <c r="G16" s="231">
        <v>698</v>
      </c>
      <c r="H16" s="230"/>
      <c r="I16" s="224" t="s">
        <v>85</v>
      </c>
      <c r="J16" s="226" t="s">
        <v>218</v>
      </c>
    </row>
    <row r="17" spans="1:10" ht="12.75">
      <c r="A17" s="227">
        <v>6</v>
      </c>
      <c r="B17" s="232" t="s">
        <v>668</v>
      </c>
      <c r="C17" s="235"/>
      <c r="D17" s="235" t="s">
        <v>669</v>
      </c>
      <c r="E17" s="223">
        <v>2010</v>
      </c>
      <c r="F17" s="230"/>
      <c r="G17" s="231">
        <v>496.8</v>
      </c>
      <c r="H17" s="230"/>
      <c r="I17" s="224" t="s">
        <v>85</v>
      </c>
      <c r="J17" s="226" t="s">
        <v>218</v>
      </c>
    </row>
    <row r="18" spans="1:10" ht="25.5">
      <c r="A18" s="219">
        <v>7</v>
      </c>
      <c r="B18" s="236" t="s">
        <v>670</v>
      </c>
      <c r="C18" s="235"/>
      <c r="D18" s="235"/>
      <c r="E18" s="223">
        <v>2010</v>
      </c>
      <c r="F18" s="230"/>
      <c r="G18" s="231">
        <v>854</v>
      </c>
      <c r="H18" s="230"/>
      <c r="I18" s="224" t="s">
        <v>85</v>
      </c>
      <c r="J18" s="226" t="s">
        <v>218</v>
      </c>
    </row>
    <row r="19" spans="1:10" ht="12.75">
      <c r="A19" s="227">
        <v>8</v>
      </c>
      <c r="B19" s="232" t="s">
        <v>668</v>
      </c>
      <c r="C19" s="235" t="s">
        <v>671</v>
      </c>
      <c r="D19" s="235"/>
      <c r="E19" s="223">
        <v>2010</v>
      </c>
      <c r="F19" s="230"/>
      <c r="G19" s="231">
        <v>617.23</v>
      </c>
      <c r="H19" s="230"/>
      <c r="I19" s="224" t="s">
        <v>85</v>
      </c>
      <c r="J19" s="226" t="s">
        <v>218</v>
      </c>
    </row>
    <row r="20" spans="1:10" ht="12.75">
      <c r="A20" s="219">
        <v>9</v>
      </c>
      <c r="B20" s="232" t="s">
        <v>672</v>
      </c>
      <c r="C20" s="237">
        <v>6271</v>
      </c>
      <c r="D20" s="235" t="s">
        <v>673</v>
      </c>
      <c r="E20" s="223">
        <v>2010</v>
      </c>
      <c r="F20" s="230"/>
      <c r="G20" s="231">
        <v>768.73</v>
      </c>
      <c r="H20" s="230"/>
      <c r="I20" s="224" t="s">
        <v>85</v>
      </c>
      <c r="J20" s="226" t="s">
        <v>218</v>
      </c>
    </row>
    <row r="21" spans="1:10" ht="12.75">
      <c r="A21" s="227">
        <v>10</v>
      </c>
      <c r="B21" s="228" t="s">
        <v>674</v>
      </c>
      <c r="C21" s="235" t="s">
        <v>675</v>
      </c>
      <c r="D21" s="235"/>
      <c r="E21" s="223">
        <v>2010</v>
      </c>
      <c r="F21" s="230"/>
      <c r="G21" s="231">
        <v>4990.01</v>
      </c>
      <c r="H21" s="230"/>
      <c r="I21" s="224" t="s">
        <v>85</v>
      </c>
      <c r="J21" s="226" t="s">
        <v>218</v>
      </c>
    </row>
    <row r="22" spans="1:10" ht="12.75">
      <c r="A22" s="219">
        <v>11</v>
      </c>
      <c r="B22" s="228" t="s">
        <v>676</v>
      </c>
      <c r="C22" s="235"/>
      <c r="D22" s="235"/>
      <c r="E22" s="223">
        <v>2010</v>
      </c>
      <c r="F22" s="230"/>
      <c r="G22" s="231">
        <v>619</v>
      </c>
      <c r="H22" s="230"/>
      <c r="I22" s="224" t="s">
        <v>85</v>
      </c>
      <c r="J22" s="226" t="s">
        <v>218</v>
      </c>
    </row>
    <row r="23" spans="1:10" ht="12.75">
      <c r="A23" s="227">
        <v>12</v>
      </c>
      <c r="B23" s="232" t="s">
        <v>677</v>
      </c>
      <c r="C23" s="235"/>
      <c r="D23" s="235"/>
      <c r="E23" s="223">
        <v>2008</v>
      </c>
      <c r="F23" s="230"/>
      <c r="G23" s="231">
        <v>670.88</v>
      </c>
      <c r="H23" s="230"/>
      <c r="I23" s="224" t="s">
        <v>85</v>
      </c>
      <c r="J23" s="226" t="s">
        <v>218</v>
      </c>
    </row>
    <row r="24" spans="1:10" ht="12.75">
      <c r="A24" s="219">
        <v>13</v>
      </c>
      <c r="B24" s="232" t="s">
        <v>678</v>
      </c>
      <c r="C24" s="235">
        <v>4280</v>
      </c>
      <c r="D24" s="235"/>
      <c r="E24" s="223">
        <v>2008</v>
      </c>
      <c r="F24" s="230"/>
      <c r="G24" s="231">
        <v>656.76</v>
      </c>
      <c r="H24" s="230"/>
      <c r="I24" s="224" t="s">
        <v>85</v>
      </c>
      <c r="J24" s="226" t="s">
        <v>218</v>
      </c>
    </row>
    <row r="25" spans="1:10" ht="12.75">
      <c r="A25" s="227">
        <v>14</v>
      </c>
      <c r="B25" s="232" t="s">
        <v>679</v>
      </c>
      <c r="C25" s="235"/>
      <c r="D25" s="235" t="s">
        <v>669</v>
      </c>
      <c r="E25" s="223">
        <v>2008</v>
      </c>
      <c r="F25" s="230"/>
      <c r="G25" s="231">
        <v>593.36</v>
      </c>
      <c r="H25" s="230"/>
      <c r="I25" s="224" t="s">
        <v>85</v>
      </c>
      <c r="J25" s="226" t="s">
        <v>218</v>
      </c>
    </row>
    <row r="26" spans="1:10" ht="12.75">
      <c r="A26" s="219">
        <v>15</v>
      </c>
      <c r="B26" s="228" t="s">
        <v>680</v>
      </c>
      <c r="C26" s="235"/>
      <c r="D26" s="235"/>
      <c r="E26" s="223">
        <v>2008</v>
      </c>
      <c r="F26" s="230"/>
      <c r="G26" s="231">
        <v>1758.4</v>
      </c>
      <c r="H26" s="230"/>
      <c r="I26" s="224" t="s">
        <v>85</v>
      </c>
      <c r="J26" s="226" t="s">
        <v>218</v>
      </c>
    </row>
    <row r="27" spans="1:10" ht="25.5">
      <c r="A27" s="227">
        <v>16</v>
      </c>
      <c r="B27" s="236" t="s">
        <v>681</v>
      </c>
      <c r="C27" s="235"/>
      <c r="D27" s="235"/>
      <c r="E27" s="223">
        <v>2008</v>
      </c>
      <c r="F27" s="230"/>
      <c r="G27" s="231">
        <v>25000</v>
      </c>
      <c r="H27" s="230"/>
      <c r="I27" s="224" t="s">
        <v>85</v>
      </c>
      <c r="J27" s="226" t="s">
        <v>218</v>
      </c>
    </row>
    <row r="28" spans="1:10" ht="12.75">
      <c r="A28" s="219">
        <v>17</v>
      </c>
      <c r="B28" s="232" t="s">
        <v>682</v>
      </c>
      <c r="C28" s="235" t="s">
        <v>683</v>
      </c>
      <c r="D28" s="235"/>
      <c r="E28" s="223">
        <v>2007</v>
      </c>
      <c r="F28" s="230"/>
      <c r="G28" s="231">
        <v>458</v>
      </c>
      <c r="H28" s="230"/>
      <c r="I28" s="224" t="s">
        <v>85</v>
      </c>
      <c r="J28" s="226" t="s">
        <v>218</v>
      </c>
    </row>
    <row r="29" spans="1:10" ht="12.75">
      <c r="A29" s="227">
        <v>18</v>
      </c>
      <c r="B29" s="232" t="s">
        <v>679</v>
      </c>
      <c r="C29" s="235" t="s">
        <v>684</v>
      </c>
      <c r="D29" s="235" t="s">
        <v>685</v>
      </c>
      <c r="E29" s="223">
        <v>2005</v>
      </c>
      <c r="F29" s="230"/>
      <c r="G29" s="231">
        <v>560</v>
      </c>
      <c r="H29" s="230"/>
      <c r="I29" s="224" t="s">
        <v>85</v>
      </c>
      <c r="J29" s="226" t="s">
        <v>218</v>
      </c>
    </row>
    <row r="30" spans="1:10" ht="12.75">
      <c r="A30" s="219">
        <v>19</v>
      </c>
      <c r="B30" s="228" t="s">
        <v>686</v>
      </c>
      <c r="C30" s="235" t="s">
        <v>687</v>
      </c>
      <c r="D30" s="235"/>
      <c r="E30" s="223">
        <v>2005</v>
      </c>
      <c r="F30" s="230"/>
      <c r="G30" s="231">
        <v>599</v>
      </c>
      <c r="H30" s="230"/>
      <c r="I30" s="224" t="s">
        <v>85</v>
      </c>
      <c r="J30" s="226" t="s">
        <v>218</v>
      </c>
    </row>
    <row r="31" spans="1:10" ht="12.75">
      <c r="A31" s="227">
        <v>20</v>
      </c>
      <c r="B31" s="232" t="s">
        <v>688</v>
      </c>
      <c r="C31" s="235"/>
      <c r="D31" s="235"/>
      <c r="E31" s="223">
        <v>2004</v>
      </c>
      <c r="F31" s="230"/>
      <c r="G31" s="231">
        <v>8109.34</v>
      </c>
      <c r="H31" s="230"/>
      <c r="I31" s="224" t="s">
        <v>85</v>
      </c>
      <c r="J31" s="226" t="s">
        <v>218</v>
      </c>
    </row>
    <row r="32" spans="1:10" ht="12.75">
      <c r="A32" s="219">
        <v>21</v>
      </c>
      <c r="B32" s="228" t="s">
        <v>674</v>
      </c>
      <c r="C32" s="235"/>
      <c r="D32" s="235"/>
      <c r="E32" s="223">
        <v>2004</v>
      </c>
      <c r="F32" s="230"/>
      <c r="G32" s="231">
        <v>6075</v>
      </c>
      <c r="H32" s="230"/>
      <c r="I32" s="224" t="s">
        <v>85</v>
      </c>
      <c r="J32" s="226" t="s">
        <v>218</v>
      </c>
    </row>
    <row r="33" spans="1:10" ht="12.75">
      <c r="A33" s="286" t="s">
        <v>253</v>
      </c>
      <c r="B33" s="286"/>
      <c r="C33" s="286"/>
      <c r="D33" s="286"/>
      <c r="E33" s="286"/>
      <c r="F33" s="286"/>
      <c r="G33" s="218">
        <f>SUM(G12:G32)</f>
        <v>70747.31</v>
      </c>
      <c r="H33" s="218"/>
      <c r="I33" s="218"/>
      <c r="J33" s="218"/>
    </row>
    <row r="34" ht="12.75">
      <c r="G34" s="238" t="s">
        <v>490</v>
      </c>
    </row>
    <row r="35" ht="12.75">
      <c r="G35" s="238"/>
    </row>
  </sheetData>
  <sheetProtection/>
  <mergeCells count="7">
    <mergeCell ref="A33:F33"/>
    <mergeCell ref="A1:H1"/>
    <mergeCell ref="A3:D3"/>
    <mergeCell ref="A7:F7"/>
    <mergeCell ref="A8:D8"/>
    <mergeCell ref="A10:F10"/>
    <mergeCell ref="A11:D11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3.28125" style="17" customWidth="1"/>
    <col min="3" max="3" width="37.57421875" style="17" customWidth="1"/>
    <col min="4" max="16384" width="9.140625" style="17" customWidth="1"/>
  </cols>
  <sheetData>
    <row r="1" spans="2:3" ht="15" customHeight="1">
      <c r="B1" s="49" t="s">
        <v>689</v>
      </c>
      <c r="C1" s="239"/>
    </row>
    <row r="2" ht="12.75">
      <c r="B2" s="49"/>
    </row>
    <row r="3" spans="1:4" ht="69" customHeight="1">
      <c r="A3" s="287" t="s">
        <v>690</v>
      </c>
      <c r="B3" s="287"/>
      <c r="C3" s="287"/>
      <c r="D3" s="161"/>
    </row>
    <row r="4" spans="1:4" ht="9" customHeight="1">
      <c r="A4" s="240"/>
      <c r="B4" s="241"/>
      <c r="C4" s="241"/>
      <c r="D4" s="161"/>
    </row>
    <row r="6" spans="1:3" ht="30.75" customHeight="1">
      <c r="A6" s="242" t="s">
        <v>256</v>
      </c>
      <c r="B6" s="243" t="s">
        <v>691</v>
      </c>
      <c r="C6" s="244" t="s">
        <v>692</v>
      </c>
    </row>
    <row r="7" spans="1:3" ht="17.25" customHeight="1">
      <c r="A7" s="288" t="s">
        <v>640</v>
      </c>
      <c r="B7" s="288"/>
      <c r="C7" s="288"/>
    </row>
    <row r="8" spans="1:3" s="246" customFormat="1" ht="25.5">
      <c r="A8" s="165">
        <v>1</v>
      </c>
      <c r="B8" s="245" t="s">
        <v>693</v>
      </c>
      <c r="C8" s="178" t="s">
        <v>694</v>
      </c>
    </row>
    <row r="9" spans="1:3" ht="17.25" customHeight="1">
      <c r="A9" s="289" t="s">
        <v>695</v>
      </c>
      <c r="B9" s="289"/>
      <c r="C9" s="289"/>
    </row>
    <row r="10" spans="1:3" ht="29.25" customHeight="1">
      <c r="A10" s="165">
        <v>1</v>
      </c>
      <c r="B10" s="119" t="s">
        <v>696</v>
      </c>
      <c r="C10" s="247"/>
    </row>
    <row r="11" spans="1:3" ht="29.25" customHeight="1">
      <c r="A11" s="165">
        <v>2</v>
      </c>
      <c r="B11" s="119" t="s">
        <v>697</v>
      </c>
      <c r="C11" s="247"/>
    </row>
    <row r="12" spans="1:3" ht="29.25" customHeight="1">
      <c r="A12" s="165">
        <v>3</v>
      </c>
      <c r="B12" s="248" t="s">
        <v>698</v>
      </c>
      <c r="C12" s="247"/>
    </row>
    <row r="13" spans="1:3" ht="17.25" customHeight="1">
      <c r="A13" s="289" t="s">
        <v>699</v>
      </c>
      <c r="B13" s="289"/>
      <c r="C13" s="289"/>
    </row>
    <row r="14" spans="1:3" ht="18" customHeight="1">
      <c r="A14" s="165">
        <v>1</v>
      </c>
      <c r="B14" s="249" t="s">
        <v>700</v>
      </c>
      <c r="C14" s="247" t="s">
        <v>701</v>
      </c>
    </row>
    <row r="15" spans="1:3" ht="18" customHeight="1">
      <c r="A15" s="165">
        <v>2</v>
      </c>
      <c r="B15" s="249" t="s">
        <v>702</v>
      </c>
      <c r="C15" s="247" t="s">
        <v>703</v>
      </c>
    </row>
    <row r="16" spans="1:3" ht="18" customHeight="1">
      <c r="A16" s="165">
        <v>3</v>
      </c>
      <c r="B16" s="249" t="s">
        <v>704</v>
      </c>
      <c r="C16" s="247" t="s">
        <v>705</v>
      </c>
    </row>
    <row r="17" spans="1:3" ht="18" customHeight="1">
      <c r="A17" s="165">
        <v>4</v>
      </c>
      <c r="B17" s="249" t="s">
        <v>706</v>
      </c>
      <c r="C17" s="247" t="s">
        <v>707</v>
      </c>
    </row>
    <row r="18" spans="1:3" ht="25.5">
      <c r="A18" s="165">
        <v>5</v>
      </c>
      <c r="B18" s="250" t="s">
        <v>708</v>
      </c>
      <c r="C18" s="251" t="s">
        <v>709</v>
      </c>
    </row>
    <row r="19" spans="1:3" ht="17.25" customHeight="1">
      <c r="A19" s="289" t="s">
        <v>710</v>
      </c>
      <c r="B19" s="289"/>
      <c r="C19" s="289"/>
    </row>
    <row r="20" spans="1:3" ht="25.5">
      <c r="A20" s="165">
        <v>1</v>
      </c>
      <c r="B20" s="248" t="s">
        <v>53</v>
      </c>
      <c r="C20" s="178" t="s">
        <v>711</v>
      </c>
    </row>
    <row r="21" spans="1:3" ht="18" customHeight="1">
      <c r="A21" s="165">
        <v>2</v>
      </c>
      <c r="B21" s="248" t="s">
        <v>712</v>
      </c>
      <c r="C21" s="178" t="s">
        <v>713</v>
      </c>
    </row>
    <row r="22" spans="1:3" ht="12.75">
      <c r="A22" s="289" t="s">
        <v>714</v>
      </c>
      <c r="B22" s="289"/>
      <c r="C22" s="289"/>
    </row>
    <row r="23" spans="1:3" ht="12.75">
      <c r="A23" s="252">
        <v>1</v>
      </c>
      <c r="B23" s="253" t="s">
        <v>715</v>
      </c>
      <c r="C23" s="254" t="s">
        <v>716</v>
      </c>
    </row>
  </sheetData>
  <sheetProtection/>
  <mergeCells count="6">
    <mergeCell ref="A3:C3"/>
    <mergeCell ref="A7:C7"/>
    <mergeCell ref="A9:C9"/>
    <mergeCell ref="A13:C13"/>
    <mergeCell ref="A19:C19"/>
    <mergeCell ref="A22:C2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Dywity</cp:lastModifiedBy>
  <dcterms:modified xsi:type="dcterms:W3CDTF">2014-09-24T11:25:55Z</dcterms:modified>
  <cp:category/>
  <cp:version/>
  <cp:contentType/>
  <cp:contentStatus/>
</cp:coreProperties>
</file>